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R:\development\facilities\long_term_care\reimbursement\nhr\2021\docs\"/>
    </mc:Choice>
  </mc:AlternateContent>
  <xr:revisionPtr revIDLastSave="0" documentId="13_ncr:1_{71F92B97-ED8F-4395-ACDF-2CCB5BBBDFC9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01-01-21 NH Non-Medicare Elig." sheetId="1" r:id="rId1"/>
    <sheet name="01-01-21 NH-Medicare Elig." sheetId="5" r:id="rId2"/>
  </sheets>
  <externalReferences>
    <externalReference r:id="rId3"/>
    <externalReference r:id="rId4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mmis">'[1]printout for mmis  (2)'!$A$3:$C$639</definedName>
    <definedName name="_xlnm.Print_Area" localSheetId="0">'01-01-21 NH Non-Medicare Elig.'!$A$1:$V$27</definedName>
    <definedName name="_xlnm.Print_Area" localSheetId="1">'01-01-21 NH-Medicare Elig.'!#REF!</definedName>
    <definedName name="_xlnm.Print_Titles" localSheetId="0">'01-01-21 NH Non-Medicare Elig.'!$1:$8</definedName>
    <definedName name="_xlnm.Print_Titles" localSheetId="1">'01-01-21 NH-Medicare Elig.'!$1:$8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9" i="1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9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</calcChain>
</file>

<file path=xl/sharedStrings.xml><?xml version="1.0" encoding="utf-8"?>
<sst xmlns="http://schemas.openxmlformats.org/spreadsheetml/2006/main" count="174" uniqueCount="72">
  <si>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</si>
  <si>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</si>
  <si>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</si>
  <si>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</si>
  <si>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</si>
  <si>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Transition Adjustment </t>
  </si>
  <si>
    <t xml:space="preserve">Misc Per Diem Adjustment </t>
  </si>
  <si>
    <t xml:space="preserve">Bed Hold Per Diem Adjustment </t>
  </si>
  <si>
    <t>Bed Count</t>
  </si>
  <si>
    <t>015330210</t>
  </si>
  <si>
    <t>540131110</t>
  </si>
  <si>
    <t>Cayuga Ridge Extended Care</t>
  </si>
  <si>
    <t>252530110</t>
  </si>
  <si>
    <t>Conesus Lake Nursing Home LLC</t>
  </si>
  <si>
    <t>145130710</t>
  </si>
  <si>
    <t>Elderwood at Amherst</t>
  </si>
  <si>
    <t>140630110</t>
  </si>
  <si>
    <t>Harris Hill Nursing Facility LLC</t>
  </si>
  <si>
    <t>700030210</t>
  </si>
  <si>
    <t>Hebrew Home For The Aged At Riverdale</t>
  </si>
  <si>
    <t>276130210</t>
  </si>
  <si>
    <t>Hill Haven Nursing Home</t>
  </si>
  <si>
    <t>700234010</t>
  </si>
  <si>
    <t>330132710</t>
  </si>
  <si>
    <t>Loretto Health and Rehabilitation Center</t>
  </si>
  <si>
    <t>132730210</t>
  </si>
  <si>
    <t>Northern Dutchess Residential Health Care Facility Inc</t>
  </si>
  <si>
    <t>515500030</t>
  </si>
  <si>
    <t>Peconic Bay Skilled Nursing Facility</t>
  </si>
  <si>
    <t>596030410</t>
  </si>
  <si>
    <t>Salem Hills Rehabilitation and Nursing Center</t>
  </si>
  <si>
    <t>070100130</t>
  </si>
  <si>
    <t>St Josephs Hospital - Skilled Nursing Facility</t>
  </si>
  <si>
    <t>700234510</t>
  </si>
  <si>
    <t>Terence Cardinal Cooke Health Care Ctr</t>
  </si>
  <si>
    <t>270135910</t>
  </si>
  <si>
    <t>The Shore Winds LLC</t>
  </si>
  <si>
    <t xml:space="preserve">Non Medicare Eligible  Direct Component </t>
  </si>
  <si>
    <t>Opcert</t>
  </si>
  <si>
    <t>Non Medicare Eligible Total Payment</t>
  </si>
  <si>
    <t>Medicare Eligible Total Payment</t>
  </si>
  <si>
    <t>Total Price</t>
  </si>
  <si>
    <t>Total Price + Capital Per Diem</t>
  </si>
  <si>
    <t xml:space="preserve">New York State Department of Health </t>
  </si>
  <si>
    <t xml:space="preserve">Bureau Of Long Term Care Reimbursement </t>
  </si>
  <si>
    <t>Nursing Home Benchmark Rates</t>
  </si>
  <si>
    <t>Non Medicare Eligible</t>
  </si>
  <si>
    <t>Case Mix Percent Adjustment</t>
  </si>
  <si>
    <t>Final All Inclusive Benchmark</t>
  </si>
  <si>
    <t>Non-Comp Component - Refer to Non Comp Ancillaries Tab</t>
  </si>
  <si>
    <t>Medicare Eligible</t>
  </si>
  <si>
    <t>700341210</t>
  </si>
  <si>
    <t xml:space="preserve">Medicare Eligible  Direct Component </t>
  </si>
  <si>
    <t>291030010</t>
  </si>
  <si>
    <t>700180610</t>
  </si>
  <si>
    <t>North Shore-LIJ Orzac Center for Rehabilitation</t>
  </si>
  <si>
    <t>Sea Crest Nursing and Rehabilitation Center</t>
  </si>
  <si>
    <t>The New Jewish Home, Manhattan</t>
  </si>
  <si>
    <t>Minimum Wage Adjustment</t>
  </si>
  <si>
    <t>Miscellaneous</t>
  </si>
  <si>
    <t>Beach Gardens Rehab and Nursing Center</t>
  </si>
  <si>
    <t>700039610</t>
  </si>
  <si>
    <t>The Plaza Rehab and Nursing Center (Bronx County)</t>
  </si>
  <si>
    <t>2% Penalty on Poor Performing Nursing Homes</t>
  </si>
  <si>
    <t>Transformation 1.5% Investment</t>
  </si>
  <si>
    <t>Shaker Place Rehabilitation and Nursing Center</t>
  </si>
  <si>
    <t>2019 Cash Receipts (CRA) Per Diem</t>
  </si>
  <si>
    <t>5% Capital Reduction</t>
  </si>
  <si>
    <t>COVID Rate Enhancement</t>
  </si>
  <si>
    <t>01/01/2021</t>
  </si>
  <si>
    <t>01/01/21 - 12/31/21 - COVID Rate Enhancement</t>
  </si>
  <si>
    <t>01/01/21 Statewide Pricing Rate Computation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</si>
</sst>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6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</cellStyleXfs>
  <cellXfs count="55">
    <xf numFmtId="0" fontId="0" fillId="0" borderId="0" xfId="0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wrapText="1"/>
    </xf>
    <xf numFmtId="44" fontId="8" fillId="0" borderId="0" xfId="1" applyFont="1" applyFill="1" applyBorder="1" applyAlignment="1"/>
    <xf numFmtId="0" fontId="1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/>
    <xf numFmtId="0" fontId="9" fillId="2" borderId="4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/>
    <xf numFmtId="0" fontId="8" fillId="0" borderId="1" xfId="0" applyNumberFormat="1" applyFont="1" applyFill="1" applyBorder="1" applyAlignment="1"/>
    <xf numFmtId="0" fontId="9" fillId="0" borderId="3" xfId="0" applyNumberFormat="1" applyFont="1" applyFill="1" applyBorder="1" applyAlignment="1"/>
    <xf numFmtId="0" fontId="9" fillId="0" borderId="1" xfId="0" applyNumberFormat="1" applyFont="1" applyFill="1" applyBorder="1" applyAlignment="1">
      <alignment horizontal="center" wrapText="1"/>
    </xf>
    <xf numFmtId="44" fontId="9" fillId="0" borderId="5" xfId="1" applyFont="1" applyFill="1" applyBorder="1" applyAlignment="1"/>
    <xf numFmtId="0" fontId="9" fillId="0" borderId="2" xfId="0" applyNumberFormat="1" applyFont="1" applyFill="1" applyBorder="1" applyAlignment="1"/>
    <xf numFmtId="44" fontId="8" fillId="0" borderId="0" xfId="0" applyNumberFormat="1" applyFont="1"/>
    <xf numFmtId="0" fontId="9" fillId="0" borderId="1" xfId="0" applyNumberFormat="1" applyFont="1" applyFill="1" applyBorder="1" applyAlignment="1"/>
    <xf numFmtId="0" fontId="0" fillId="0" borderId="0" xfId="0" applyNumberFormat="1" applyFont="1" applyFill="1" applyBorder="1" applyAlignment="1"/>
    <xf numFmtId="44" fontId="5" fillId="0" borderId="0" xfId="0" applyNumberFormat="1" applyFont="1" applyAlignment="1"/>
    <xf numFmtId="44" fontId="5" fillId="0" borderId="0" xfId="0" applyNumberFormat="1" applyFont="1" applyBorder="1" applyAlignment="1"/>
    <xf numFmtId="0" fontId="5" fillId="0" borderId="0" xfId="0" applyNumberFormat="1" applyFont="1" applyBorder="1" applyAlignment="1"/>
    <xf numFmtId="44" fontId="5" fillId="0" borderId="9" xfId="0" applyNumberFormat="1" applyFont="1" applyBorder="1" applyAlignment="1"/>
    <xf numFmtId="0" fontId="1" fillId="0" borderId="1" xfId="0" applyFont="1" applyFill="1" applyBorder="1" applyAlignment="1">
      <alignment horizontal="center" wrapText="1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44" fontId="8" fillId="0" borderId="0" xfId="0" applyNumberFormat="1" applyFont="1" applyFill="1"/>
    <xf numFmtId="0" fontId="11" fillId="0" borderId="1" xfId="0" applyNumberFormat="1" applyFont="1" applyFill="1" applyBorder="1" applyAlignment="1">
      <alignment horizontal="center" wrapText="1"/>
    </xf>
    <xf numFmtId="0" fontId="0" fillId="0" borderId="0" xfId="0" quotePrefix="1" applyNumberFormat="1" applyFont="1" applyFill="1" applyBorder="1" applyAlignment="1"/>
    <xf numFmtId="44" fontId="5" fillId="0" borderId="12" xfId="0" applyNumberFormat="1" applyFont="1" applyBorder="1" applyAlignment="1"/>
    <xf numFmtId="0" fontId="1" fillId="0" borderId="11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27"/>
  <sheetViews>
    <sheetView zoomScaleNormal="100" workbookViewId="0">
      <pane xSplit="2" ySplit="8" topLeftCell="D9" activePane="bottomRight" state="frozen"/>
      <selection pane="topRight" activeCell="E1" sqref="E1"/>
      <selection pane="bottomLeft" activeCell="A9" sqref="A9"/>
      <selection pane="bottomRight" activeCell="V6" sqref="V6"/>
    </sheetView>
  </sheetViews>
  <sheetFormatPr defaultColWidth="9.33203125" defaultRowHeight="11.5" x14ac:dyDescent="0.25"/>
  <cols>
    <col min="1" max="1" width="10" style="1" bestFit="1" customWidth="1"/>
    <col min="2" max="2" width="45.77734375" style="1" bestFit="1" customWidth="1"/>
    <col min="3" max="3" width="13.109375" style="1" customWidth="1"/>
    <col min="4" max="4" width="12.109375" style="1" customWidth="1"/>
    <col min="5" max="5" width="16.5546875" style="1" bestFit="1" customWidth="1"/>
    <col min="6" max="7" width="13.21875" style="1" bestFit="1" customWidth="1"/>
    <col min="8" max="8" width="10.77734375" style="1" bestFit="1" customWidth="1"/>
    <col min="9" max="9" width="12.88671875" style="1" bestFit="1" customWidth="1"/>
    <col min="10" max="10" width="17.44140625" style="1" customWidth="1"/>
    <col min="11" max="11" width="17.33203125" style="1" bestFit="1" customWidth="1"/>
    <col min="12" max="12" width="17.21875" style="1" bestFit="1" customWidth="1"/>
    <col min="13" max="13" width="17.44140625" style="1" customWidth="1"/>
    <col min="14" max="14" width="12" style="1" bestFit="1" customWidth="1"/>
    <col min="15" max="15" width="12.77734375" style="1" customWidth="1"/>
    <col min="16" max="16" width="12.88671875" style="1" bestFit="1" customWidth="1"/>
    <col min="17" max="17" width="12.33203125" bestFit="1" customWidth="1"/>
    <col min="18" max="18" width="8.44140625" style="1" bestFit="1" customWidth="1"/>
    <col min="19" max="19" width="14.44140625" style="1" bestFit="1" customWidth="1"/>
    <col min="20" max="20" width="15.44140625" style="1" bestFit="1" customWidth="1"/>
    <col min="21" max="21" width="17" style="1" bestFit="1" customWidth="1"/>
    <col min="22" max="22" width="20.6640625" style="1" bestFit="1" customWidth="1"/>
    <col min="23" max="16384" width="9.33203125" style="1"/>
  </cols>
  <sheetData>
    <row r="1" spans="1:22" ht="17.5" x14ac:dyDescent="0.35">
      <c r="A1" s="40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2" ht="17.5" x14ac:dyDescent="0.35">
      <c r="A2" s="43" t="s">
        <v>44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1:22" ht="18" x14ac:dyDescent="0.4">
      <c r="A3" s="46" t="s">
        <v>70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8"/>
    </row>
    <row r="4" spans="1:22" s="9" customFormat="1" ht="18" x14ac:dyDescent="0.4">
      <c r="A4" s="46" t="s">
        <v>45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</row>
    <row r="5" spans="1:22" ht="18" x14ac:dyDescent="0.4">
      <c r="A5" s="49" t="s">
        <v>46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45" customHeight="1" x14ac:dyDescent="0.35">
      <c r="A6" s="12"/>
      <c r="B6" s="13"/>
      <c r="C6" s="13"/>
      <c r="D6" s="14"/>
      <c r="E6" s="37" t="s">
        <v>71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35"/>
      <c r="U6" s="30"/>
      <c r="V6" s="11" t="s">
        <v>48</v>
      </c>
    </row>
    <row r="7" spans="1:22" ht="15.5" x14ac:dyDescent="0.35">
      <c r="A7" s="12"/>
      <c r="B7" s="13"/>
      <c r="C7" s="13"/>
      <c r="D7" s="19"/>
      <c r="E7" s="26"/>
      <c r="F7" s="27"/>
      <c r="G7" s="27"/>
      <c r="H7" s="27"/>
      <c r="I7" s="27"/>
      <c r="J7" s="37" t="s">
        <v>6</v>
      </c>
      <c r="K7" s="38"/>
      <c r="L7" s="38"/>
      <c r="M7" s="38"/>
      <c r="N7" s="39"/>
      <c r="O7" s="27"/>
      <c r="P7" s="27"/>
      <c r="Q7" s="27"/>
      <c r="R7" s="27"/>
      <c r="S7" s="27"/>
      <c r="T7" s="36"/>
      <c r="U7" s="28"/>
      <c r="V7" s="11"/>
    </row>
    <row r="8" spans="1:22" s="2" customFormat="1" ht="65" x14ac:dyDescent="0.3">
      <c r="A8" s="17" t="s">
        <v>38</v>
      </c>
      <c r="B8" s="4" t="s">
        <v>0</v>
      </c>
      <c r="C8" s="4" t="s">
        <v>1</v>
      </c>
      <c r="D8" s="5" t="s">
        <v>8</v>
      </c>
      <c r="E8" s="6" t="s">
        <v>49</v>
      </c>
      <c r="F8" s="7" t="s">
        <v>37</v>
      </c>
      <c r="G8" s="7" t="s">
        <v>2</v>
      </c>
      <c r="H8" s="7" t="s">
        <v>4</v>
      </c>
      <c r="I8" s="7" t="s">
        <v>5</v>
      </c>
      <c r="J8" s="6" t="s">
        <v>59</v>
      </c>
      <c r="K8" s="7" t="s">
        <v>63</v>
      </c>
      <c r="L8" s="7" t="s">
        <v>58</v>
      </c>
      <c r="M8" s="34" t="s">
        <v>64</v>
      </c>
      <c r="N8" s="33" t="s">
        <v>67</v>
      </c>
      <c r="O8" s="7" t="s">
        <v>7</v>
      </c>
      <c r="P8" s="15" t="s">
        <v>47</v>
      </c>
      <c r="Q8" s="7" t="s">
        <v>41</v>
      </c>
      <c r="R8" s="7" t="s">
        <v>3</v>
      </c>
      <c r="S8" s="8" t="s">
        <v>42</v>
      </c>
      <c r="T8" s="7" t="s">
        <v>68</v>
      </c>
      <c r="U8" s="7" t="s">
        <v>66</v>
      </c>
      <c r="V8" s="10" t="s">
        <v>39</v>
      </c>
    </row>
    <row r="9" spans="1:22" ht="13" x14ac:dyDescent="0.3">
      <c r="A9" t="s">
        <v>51</v>
      </c>
      <c r="B9" s="20" t="s">
        <v>60</v>
      </c>
      <c r="C9" s="31" t="s">
        <v>69</v>
      </c>
      <c r="D9" s="23">
        <v>163</v>
      </c>
      <c r="E9" s="24">
        <v>9.9</v>
      </c>
      <c r="F9" s="22">
        <v>159.80000000000001</v>
      </c>
      <c r="G9" s="22">
        <v>61.39</v>
      </c>
      <c r="H9" s="22">
        <v>1.92</v>
      </c>
      <c r="I9" s="22">
        <v>0</v>
      </c>
      <c r="J9" s="22">
        <v>0</v>
      </c>
      <c r="K9" s="22">
        <v>0</v>
      </c>
      <c r="L9" s="22">
        <v>0.80309999999999993</v>
      </c>
      <c r="M9" s="22">
        <v>3.7269000000000005</v>
      </c>
      <c r="N9" s="32">
        <v>-1.1200000000000001</v>
      </c>
      <c r="O9" s="22">
        <v>-0.72</v>
      </c>
      <c r="P9" s="22">
        <v>-2.78</v>
      </c>
      <c r="Q9" s="18">
        <v>232.92000000000002</v>
      </c>
      <c r="R9" s="22">
        <v>22.33</v>
      </c>
      <c r="S9" s="3">
        <v>255.25</v>
      </c>
      <c r="T9" s="3">
        <f t="shared" ref="T9" si="0">S9*0.5</f>
        <v>127.625</v>
      </c>
      <c r="U9" s="21">
        <v>15.18</v>
      </c>
      <c r="V9" s="16">
        <f>S9+T9+U9</f>
        <v>398.05500000000001</v>
      </c>
    </row>
    <row r="10" spans="1:22" ht="13" x14ac:dyDescent="0.3">
      <c r="A10" t="s">
        <v>10</v>
      </c>
      <c r="B10" s="20" t="s">
        <v>11</v>
      </c>
      <c r="C10" s="31" t="s">
        <v>69</v>
      </c>
      <c r="D10" s="23">
        <v>187</v>
      </c>
      <c r="E10" s="24">
        <v>10.49</v>
      </c>
      <c r="F10" s="22">
        <v>125.39</v>
      </c>
      <c r="G10" s="22">
        <v>50.18</v>
      </c>
      <c r="H10" s="22">
        <v>2.5299999999999998</v>
      </c>
      <c r="I10" s="22">
        <v>0</v>
      </c>
      <c r="J10" s="22">
        <v>0</v>
      </c>
      <c r="K10" s="22">
        <v>0</v>
      </c>
      <c r="L10" s="22">
        <v>0.66</v>
      </c>
      <c r="M10" s="22">
        <v>2.8316962885843964</v>
      </c>
      <c r="N10" s="32">
        <v>-2.58</v>
      </c>
      <c r="O10" s="22">
        <v>-0.45</v>
      </c>
      <c r="P10" s="22">
        <v>-1.96</v>
      </c>
      <c r="Q10" s="18">
        <v>187.09169628858439</v>
      </c>
      <c r="R10" s="22">
        <v>51.52</v>
      </c>
      <c r="S10" s="3">
        <v>238.6116962885844</v>
      </c>
      <c r="T10" s="3">
        <f t="shared" ref="T10:T11" si="1">S10*0.5</f>
        <v>119.3058481442922</v>
      </c>
      <c r="U10" s="21">
        <v>14.28</v>
      </c>
      <c r="V10" s="16">
        <f t="shared" ref="V10:V27" si="2">S10+T10+U10</f>
        <v>372.19754443287655</v>
      </c>
    </row>
    <row r="11" spans="1:22" ht="13" x14ac:dyDescent="0.3">
      <c r="A11" t="s">
        <v>12</v>
      </c>
      <c r="B11" s="20" t="s">
        <v>13</v>
      </c>
      <c r="C11" s="31" t="s">
        <v>69</v>
      </c>
      <c r="D11" s="23">
        <v>48</v>
      </c>
      <c r="E11" s="24">
        <v>6.34</v>
      </c>
      <c r="F11" s="22">
        <v>124.13</v>
      </c>
      <c r="G11" s="22">
        <v>51.52</v>
      </c>
      <c r="H11" s="22">
        <v>4.67</v>
      </c>
      <c r="I11" s="22">
        <v>0</v>
      </c>
      <c r="J11" s="22">
        <v>0</v>
      </c>
      <c r="K11" s="22">
        <v>0</v>
      </c>
      <c r="L11" s="22">
        <v>2.67</v>
      </c>
      <c r="M11" s="22">
        <v>2.8176319155073202</v>
      </c>
      <c r="N11" s="32">
        <v>-0.45</v>
      </c>
      <c r="O11" s="22">
        <v>-0.52</v>
      </c>
      <c r="P11" s="22">
        <v>0</v>
      </c>
      <c r="Q11" s="18">
        <v>191.17763191550731</v>
      </c>
      <c r="R11" s="22">
        <v>9.0299999999999994</v>
      </c>
      <c r="S11" s="3">
        <v>200.20763191550731</v>
      </c>
      <c r="T11" s="3">
        <f t="shared" si="1"/>
        <v>100.10381595775365</v>
      </c>
      <c r="U11" s="21">
        <v>18.05</v>
      </c>
      <c r="V11" s="16">
        <f t="shared" si="2"/>
        <v>318.36144787326094</v>
      </c>
    </row>
    <row r="12" spans="1:22" ht="13" x14ac:dyDescent="0.3">
      <c r="A12" t="s">
        <v>14</v>
      </c>
      <c r="B12" s="20" t="s">
        <v>15</v>
      </c>
      <c r="C12" s="31" t="s">
        <v>69</v>
      </c>
      <c r="D12" s="23">
        <v>92</v>
      </c>
      <c r="E12" s="24">
        <v>9.3899999999999988</v>
      </c>
      <c r="F12" s="22">
        <v>119.36</v>
      </c>
      <c r="G12" s="22">
        <v>51.94</v>
      </c>
      <c r="H12" s="22">
        <v>1.04</v>
      </c>
      <c r="I12" s="22">
        <v>0</v>
      </c>
      <c r="J12" s="22">
        <v>0</v>
      </c>
      <c r="K12" s="22">
        <v>0</v>
      </c>
      <c r="L12" s="22">
        <v>1.1499999999999999</v>
      </c>
      <c r="M12" s="22">
        <v>2.7670460310398539</v>
      </c>
      <c r="N12" s="32">
        <v>-1.29</v>
      </c>
      <c r="O12" s="22">
        <v>-0.48</v>
      </c>
      <c r="P12" s="22">
        <v>-9.56</v>
      </c>
      <c r="Q12" s="18">
        <v>174.31704603103987</v>
      </c>
      <c r="R12" s="22">
        <v>25.79</v>
      </c>
      <c r="S12" s="3">
        <v>200.10704603103986</v>
      </c>
      <c r="T12" s="3">
        <f t="shared" ref="T12" si="3">S12*0.5</f>
        <v>100.05352301551993</v>
      </c>
      <c r="U12" s="21">
        <v>15.61</v>
      </c>
      <c r="V12" s="16">
        <f t="shared" si="2"/>
        <v>315.77056904655979</v>
      </c>
    </row>
    <row r="13" spans="1:22" ht="13" x14ac:dyDescent="0.3">
      <c r="A13" t="s">
        <v>16</v>
      </c>
      <c r="B13" s="20" t="s">
        <v>17</v>
      </c>
      <c r="C13" s="31" t="s">
        <v>69</v>
      </c>
      <c r="D13" s="23">
        <v>192</v>
      </c>
      <c r="E13" s="24">
        <v>10.52</v>
      </c>
      <c r="F13" s="22">
        <v>114.1</v>
      </c>
      <c r="G13" s="22">
        <v>50.06</v>
      </c>
      <c r="H13" s="22">
        <v>1.92</v>
      </c>
      <c r="I13" s="22">
        <v>0</v>
      </c>
      <c r="J13" s="22">
        <v>0</v>
      </c>
      <c r="K13" s="22">
        <v>0</v>
      </c>
      <c r="L13" s="22">
        <v>1.3</v>
      </c>
      <c r="M13" s="22">
        <v>2.8473023825802102</v>
      </c>
      <c r="N13" s="32">
        <v>-0.84</v>
      </c>
      <c r="O13" s="22">
        <v>-0.57999999999999996</v>
      </c>
      <c r="P13" s="22">
        <v>0</v>
      </c>
      <c r="Q13" s="18">
        <v>179.3273023825802</v>
      </c>
      <c r="R13" s="22">
        <v>16.72</v>
      </c>
      <c r="S13" s="3">
        <v>196.0473023825802</v>
      </c>
      <c r="T13" s="3">
        <f t="shared" ref="T13:T15" si="4">S13*0.5</f>
        <v>98.023651191290099</v>
      </c>
      <c r="U13" s="21">
        <v>14.02</v>
      </c>
      <c r="V13" s="16">
        <f t="shared" si="2"/>
        <v>308.09095357387025</v>
      </c>
    </row>
    <row r="14" spans="1:22" ht="13" x14ac:dyDescent="0.3">
      <c r="A14" t="s">
        <v>18</v>
      </c>
      <c r="B14" s="20" t="s">
        <v>19</v>
      </c>
      <c r="C14" s="31" t="s">
        <v>69</v>
      </c>
      <c r="D14" s="23">
        <v>843</v>
      </c>
      <c r="E14" s="24">
        <v>23.43</v>
      </c>
      <c r="F14" s="22">
        <v>169.14</v>
      </c>
      <c r="G14" s="22">
        <v>69.75</v>
      </c>
      <c r="H14" s="22">
        <v>1.18</v>
      </c>
      <c r="I14" s="22">
        <v>0</v>
      </c>
      <c r="J14" s="22">
        <v>0</v>
      </c>
      <c r="K14" s="22">
        <v>0</v>
      </c>
      <c r="L14" s="22">
        <v>4.6956425434067861E-2</v>
      </c>
      <c r="M14" s="22">
        <v>4.1330435745659315</v>
      </c>
      <c r="N14" s="32">
        <v>-1.1100000000000001</v>
      </c>
      <c r="O14" s="22">
        <v>-0.95</v>
      </c>
      <c r="P14" s="22">
        <v>0</v>
      </c>
      <c r="Q14" s="18">
        <v>265.62</v>
      </c>
      <c r="R14" s="22">
        <v>22.18</v>
      </c>
      <c r="S14" s="3">
        <v>287.8</v>
      </c>
      <c r="T14" s="3">
        <f t="shared" si="4"/>
        <v>143.9</v>
      </c>
      <c r="U14" s="21">
        <v>22.66</v>
      </c>
      <c r="V14" s="16">
        <f t="shared" si="2"/>
        <v>454.36000000000007</v>
      </c>
    </row>
    <row r="15" spans="1:22" ht="13" x14ac:dyDescent="0.3">
      <c r="A15" t="s">
        <v>20</v>
      </c>
      <c r="B15" s="20" t="s">
        <v>21</v>
      </c>
      <c r="C15" s="31" t="s">
        <v>69</v>
      </c>
      <c r="D15" s="23">
        <v>288</v>
      </c>
      <c r="E15" s="24">
        <v>9.2799999999999994</v>
      </c>
      <c r="F15" s="22">
        <v>111.38</v>
      </c>
      <c r="G15" s="22">
        <v>60.27</v>
      </c>
      <c r="H15" s="22">
        <v>4.58</v>
      </c>
      <c r="I15" s="22">
        <v>0</v>
      </c>
      <c r="J15" s="22">
        <v>0</v>
      </c>
      <c r="K15" s="22">
        <v>0</v>
      </c>
      <c r="L15" s="22">
        <v>0.15</v>
      </c>
      <c r="M15" s="22">
        <v>2.903719169122013</v>
      </c>
      <c r="N15" s="32">
        <v>-0.31</v>
      </c>
      <c r="O15" s="22">
        <v>-0.56000000000000005</v>
      </c>
      <c r="P15" s="22">
        <v>0</v>
      </c>
      <c r="Q15" s="18">
        <v>187.69371916912203</v>
      </c>
      <c r="R15" s="22">
        <v>6.26</v>
      </c>
      <c r="S15" s="3">
        <v>193.95371916912202</v>
      </c>
      <c r="T15" s="3">
        <f t="shared" si="4"/>
        <v>96.976859584561012</v>
      </c>
      <c r="U15" s="21">
        <v>12.99</v>
      </c>
      <c r="V15" s="16">
        <f t="shared" si="2"/>
        <v>303.92057875368306</v>
      </c>
    </row>
    <row r="16" spans="1:22" ht="13" x14ac:dyDescent="0.3">
      <c r="A16" t="s">
        <v>23</v>
      </c>
      <c r="B16" s="20" t="s">
        <v>24</v>
      </c>
      <c r="C16" s="31" t="s">
        <v>69</v>
      </c>
      <c r="D16" s="23">
        <v>583</v>
      </c>
      <c r="E16" s="24">
        <v>11.38</v>
      </c>
      <c r="F16" s="22">
        <v>145.76</v>
      </c>
      <c r="G16" s="22">
        <v>61.73</v>
      </c>
      <c r="H16" s="22">
        <v>2.2599999999999998</v>
      </c>
      <c r="I16" s="22">
        <v>0</v>
      </c>
      <c r="J16" s="22">
        <v>0</v>
      </c>
      <c r="K16" s="22">
        <v>0</v>
      </c>
      <c r="L16" s="22">
        <v>0.15</v>
      </c>
      <c r="M16" s="22">
        <v>3.3118213792071174</v>
      </c>
      <c r="N16" s="32">
        <v>-1.05</v>
      </c>
      <c r="O16" s="22">
        <v>-0.52</v>
      </c>
      <c r="P16" s="22">
        <v>0</v>
      </c>
      <c r="Q16" s="18">
        <v>223.02182137920707</v>
      </c>
      <c r="R16" s="22">
        <v>20.99</v>
      </c>
      <c r="S16" s="3">
        <v>244.01182137920708</v>
      </c>
      <c r="T16" s="3">
        <f t="shared" ref="T16" si="5">S16*0.5</f>
        <v>122.00591068960354</v>
      </c>
      <c r="U16" s="21">
        <v>16.7</v>
      </c>
      <c r="V16" s="16">
        <f t="shared" si="2"/>
        <v>382.71773206881062</v>
      </c>
    </row>
    <row r="17" spans="1:22" ht="13" x14ac:dyDescent="0.3">
      <c r="A17" t="s">
        <v>53</v>
      </c>
      <c r="B17" s="20" t="s">
        <v>55</v>
      </c>
      <c r="C17" s="31" t="s">
        <v>69</v>
      </c>
      <c r="D17" s="23">
        <v>120</v>
      </c>
      <c r="E17" s="24">
        <v>15.92</v>
      </c>
      <c r="F17" s="22">
        <v>136.79</v>
      </c>
      <c r="G17" s="22">
        <v>63.34</v>
      </c>
      <c r="H17" s="22">
        <v>3</v>
      </c>
      <c r="I17" s="22">
        <v>0</v>
      </c>
      <c r="J17" s="22">
        <v>0</v>
      </c>
      <c r="K17" s="22">
        <v>0</v>
      </c>
      <c r="L17" s="22">
        <v>0</v>
      </c>
      <c r="M17" s="22">
        <v>3.7778999999999883</v>
      </c>
      <c r="N17" s="32">
        <v>-1.08</v>
      </c>
      <c r="O17" s="22">
        <v>-0.74</v>
      </c>
      <c r="P17" s="22">
        <v>0</v>
      </c>
      <c r="Q17" s="18">
        <v>221.00789999999995</v>
      </c>
      <c r="R17" s="22">
        <v>21.54</v>
      </c>
      <c r="S17" s="3">
        <v>242.54789999999994</v>
      </c>
      <c r="T17" s="3">
        <f t="shared" ref="T17:T19" si="6">S17*0.5</f>
        <v>121.27394999999997</v>
      </c>
      <c r="U17" s="21">
        <v>44.26</v>
      </c>
      <c r="V17" s="16">
        <f t="shared" si="2"/>
        <v>408.08184999999992</v>
      </c>
    </row>
    <row r="18" spans="1:22" ht="13" x14ac:dyDescent="0.3">
      <c r="A18" t="s">
        <v>25</v>
      </c>
      <c r="B18" s="20" t="s">
        <v>26</v>
      </c>
      <c r="C18" s="31" t="s">
        <v>69</v>
      </c>
      <c r="D18" s="23">
        <v>100</v>
      </c>
      <c r="E18" s="24">
        <v>15.67</v>
      </c>
      <c r="F18" s="22">
        <v>94.41</v>
      </c>
      <c r="G18" s="22">
        <v>51.37</v>
      </c>
      <c r="H18" s="22">
        <v>2.3199999999999998</v>
      </c>
      <c r="I18" s="22">
        <v>0</v>
      </c>
      <c r="J18" s="22">
        <v>0</v>
      </c>
      <c r="K18" s="22">
        <v>0</v>
      </c>
      <c r="L18" s="22">
        <v>0</v>
      </c>
      <c r="M18" s="22">
        <v>2.90655000000001</v>
      </c>
      <c r="N18" s="32">
        <v>-0.39</v>
      </c>
      <c r="O18" s="22">
        <v>-0.52</v>
      </c>
      <c r="P18" s="22">
        <v>0</v>
      </c>
      <c r="Q18" s="18">
        <v>165.76655</v>
      </c>
      <c r="R18" s="22">
        <v>7.72</v>
      </c>
      <c r="S18" s="3">
        <v>173.48654999999999</v>
      </c>
      <c r="T18" s="3">
        <f t="shared" si="6"/>
        <v>86.743274999999997</v>
      </c>
      <c r="U18" s="21">
        <v>16.53</v>
      </c>
      <c r="V18" s="16">
        <f t="shared" si="2"/>
        <v>276.75982499999998</v>
      </c>
    </row>
    <row r="19" spans="1:22" ht="13" x14ac:dyDescent="0.3">
      <c r="A19" t="s">
        <v>27</v>
      </c>
      <c r="B19" s="20" t="s">
        <v>28</v>
      </c>
      <c r="C19" s="31" t="s">
        <v>69</v>
      </c>
      <c r="D19" s="23">
        <v>60</v>
      </c>
      <c r="E19" s="24">
        <v>29.17</v>
      </c>
      <c r="F19" s="22">
        <v>159.83000000000001</v>
      </c>
      <c r="G19" s="22">
        <v>69.569999999999993</v>
      </c>
      <c r="H19" s="22">
        <v>4.75</v>
      </c>
      <c r="I19" s="22">
        <v>0</v>
      </c>
      <c r="J19" s="22">
        <v>0</v>
      </c>
      <c r="K19" s="22">
        <v>0</v>
      </c>
      <c r="L19" s="22">
        <v>0</v>
      </c>
      <c r="M19" s="22">
        <v>3.4408500000000117</v>
      </c>
      <c r="N19" s="32">
        <v>-3.38</v>
      </c>
      <c r="O19" s="22">
        <v>-0.92</v>
      </c>
      <c r="P19" s="22">
        <v>-18.59</v>
      </c>
      <c r="Q19" s="18">
        <v>243.87084999999999</v>
      </c>
      <c r="R19" s="22">
        <v>67.599999999999994</v>
      </c>
      <c r="S19" s="3">
        <v>311.47084999999998</v>
      </c>
      <c r="T19" s="3">
        <f t="shared" si="6"/>
        <v>155.73542499999999</v>
      </c>
      <c r="U19" s="21">
        <v>59.49</v>
      </c>
      <c r="V19" s="16">
        <f t="shared" si="2"/>
        <v>526.69627500000001</v>
      </c>
    </row>
    <row r="20" spans="1:22" ht="13" x14ac:dyDescent="0.3">
      <c r="A20" t="s">
        <v>29</v>
      </c>
      <c r="B20" s="20" t="s">
        <v>30</v>
      </c>
      <c r="C20" s="31" t="s">
        <v>69</v>
      </c>
      <c r="D20" s="23">
        <v>126</v>
      </c>
      <c r="E20" s="24">
        <v>14.02</v>
      </c>
      <c r="F20" s="22">
        <v>187.51</v>
      </c>
      <c r="G20" s="22">
        <v>58.56</v>
      </c>
      <c r="H20" s="22">
        <v>1.59</v>
      </c>
      <c r="I20" s="22">
        <v>0</v>
      </c>
      <c r="J20" s="22">
        <v>0</v>
      </c>
      <c r="K20" s="22">
        <v>0</v>
      </c>
      <c r="L20" s="22">
        <v>0.06</v>
      </c>
      <c r="M20" s="22">
        <v>3.6987000000000023</v>
      </c>
      <c r="N20" s="32">
        <v>-1.22</v>
      </c>
      <c r="O20" s="22">
        <v>-0.6</v>
      </c>
      <c r="P20" s="22">
        <v>0</v>
      </c>
      <c r="Q20" s="18">
        <v>263.61869999999999</v>
      </c>
      <c r="R20" s="22">
        <v>24.38</v>
      </c>
      <c r="S20" s="3">
        <v>287.99869999999999</v>
      </c>
      <c r="T20" s="3">
        <f t="shared" ref="T20:T22" si="7">S20*0.5</f>
        <v>143.99934999999999</v>
      </c>
      <c r="U20" s="21">
        <v>19.37</v>
      </c>
      <c r="V20" s="16">
        <f t="shared" si="2"/>
        <v>451.36804999999998</v>
      </c>
    </row>
    <row r="21" spans="1:22" ht="13" x14ac:dyDescent="0.3">
      <c r="A21" t="s">
        <v>54</v>
      </c>
      <c r="B21" s="20" t="s">
        <v>56</v>
      </c>
      <c r="C21" s="31" t="s">
        <v>69</v>
      </c>
      <c r="D21" s="23">
        <v>305</v>
      </c>
      <c r="E21" s="24">
        <v>9.42</v>
      </c>
      <c r="F21" s="22">
        <v>193.79</v>
      </c>
      <c r="G21" s="22">
        <v>67.63</v>
      </c>
      <c r="H21" s="22">
        <v>3.42</v>
      </c>
      <c r="I21" s="22">
        <v>0</v>
      </c>
      <c r="J21" s="22">
        <v>0</v>
      </c>
      <c r="K21" s="22">
        <v>-5.89</v>
      </c>
      <c r="L21" s="22">
        <v>0.42804204292993975</v>
      </c>
      <c r="M21" s="22">
        <v>4.2219579570700603</v>
      </c>
      <c r="N21" s="32">
        <v>-1.19</v>
      </c>
      <c r="O21" s="22">
        <v>-0.67</v>
      </c>
      <c r="P21" s="22">
        <v>-6.2</v>
      </c>
      <c r="Q21" s="18">
        <v>264.95999999999998</v>
      </c>
      <c r="R21" s="22">
        <v>23.87</v>
      </c>
      <c r="S21" s="3">
        <v>288.83</v>
      </c>
      <c r="T21" s="3">
        <f t="shared" si="7"/>
        <v>144.41499999999999</v>
      </c>
      <c r="U21" s="21">
        <v>17.39</v>
      </c>
      <c r="V21" s="16">
        <f t="shared" si="2"/>
        <v>450.63499999999999</v>
      </c>
    </row>
    <row r="22" spans="1:22" ht="13" x14ac:dyDescent="0.3">
      <c r="A22" t="s">
        <v>9</v>
      </c>
      <c r="B22" s="20" t="s">
        <v>65</v>
      </c>
      <c r="C22" s="31" t="s">
        <v>69</v>
      </c>
      <c r="D22" s="23">
        <v>250</v>
      </c>
      <c r="E22" s="24">
        <v>12.66</v>
      </c>
      <c r="F22" s="22">
        <v>134.44</v>
      </c>
      <c r="G22" s="22">
        <v>60.36</v>
      </c>
      <c r="H22" s="22">
        <v>2.88</v>
      </c>
      <c r="I22" s="22">
        <v>0</v>
      </c>
      <c r="J22" s="22">
        <v>0</v>
      </c>
      <c r="K22" s="22">
        <v>0</v>
      </c>
      <c r="L22" s="22">
        <v>0</v>
      </c>
      <c r="M22" s="22">
        <v>3.3079500000000053</v>
      </c>
      <c r="N22" s="32">
        <v>-2.88</v>
      </c>
      <c r="O22" s="22">
        <v>-0.59</v>
      </c>
      <c r="P22" s="22">
        <v>0</v>
      </c>
      <c r="Q22" s="18">
        <v>210.17794999999998</v>
      </c>
      <c r="R22" s="22">
        <v>57.55</v>
      </c>
      <c r="S22" s="3">
        <v>267.72794999999996</v>
      </c>
      <c r="T22" s="3">
        <f t="shared" si="7"/>
        <v>133.86397499999998</v>
      </c>
      <c r="U22" s="21">
        <v>18.07</v>
      </c>
      <c r="V22" s="16">
        <f t="shared" si="2"/>
        <v>419.66192499999994</v>
      </c>
    </row>
    <row r="23" spans="1:22" ht="13" x14ac:dyDescent="0.3">
      <c r="A23" t="s">
        <v>31</v>
      </c>
      <c r="B23" s="20" t="s">
        <v>32</v>
      </c>
      <c r="C23" s="31" t="s">
        <v>69</v>
      </c>
      <c r="D23" s="23">
        <v>85</v>
      </c>
      <c r="E23" s="24">
        <v>16.79</v>
      </c>
      <c r="F23" s="22">
        <v>104.29</v>
      </c>
      <c r="G23" s="22">
        <v>55.33</v>
      </c>
      <c r="H23" s="22">
        <v>2.34</v>
      </c>
      <c r="I23" s="22">
        <v>0</v>
      </c>
      <c r="J23" s="22">
        <v>0</v>
      </c>
      <c r="K23" s="22">
        <v>0</v>
      </c>
      <c r="L23" s="22">
        <v>7.0000000000000007E-2</v>
      </c>
      <c r="M23" s="22">
        <v>2.9338500000000067</v>
      </c>
      <c r="N23" s="32">
        <v>-0.8</v>
      </c>
      <c r="O23" s="22">
        <v>-0.49</v>
      </c>
      <c r="P23" s="22">
        <v>0</v>
      </c>
      <c r="Q23" s="18">
        <v>180.46385000000001</v>
      </c>
      <c r="R23" s="22">
        <v>16.010000000000002</v>
      </c>
      <c r="S23" s="3">
        <v>196.47385</v>
      </c>
      <c r="T23" s="3">
        <f t="shared" ref="T23:T24" si="8">S23*0.5</f>
        <v>98.236924999999999</v>
      </c>
      <c r="U23" s="21">
        <v>15.01</v>
      </c>
      <c r="V23" s="16">
        <f t="shared" si="2"/>
        <v>309.720775</v>
      </c>
    </row>
    <row r="24" spans="1:22" ht="13" x14ac:dyDescent="0.3">
      <c r="A24" t="s">
        <v>33</v>
      </c>
      <c r="B24" s="20" t="s">
        <v>34</v>
      </c>
      <c r="C24" s="31" t="s">
        <v>69</v>
      </c>
      <c r="D24" s="23">
        <v>559</v>
      </c>
      <c r="E24" s="24">
        <v>31.62</v>
      </c>
      <c r="F24" s="22">
        <v>189.18</v>
      </c>
      <c r="G24" s="22">
        <v>67.7</v>
      </c>
      <c r="H24" s="22">
        <v>2.27</v>
      </c>
      <c r="I24" s="22">
        <v>0</v>
      </c>
      <c r="J24" s="22">
        <v>0</v>
      </c>
      <c r="K24" s="22">
        <v>0</v>
      </c>
      <c r="L24" s="22">
        <v>8.9932377420743975E-2</v>
      </c>
      <c r="M24" s="22">
        <v>4.3700676225792563</v>
      </c>
      <c r="N24" s="32">
        <v>-0.83</v>
      </c>
      <c r="O24" s="22">
        <v>-0.78</v>
      </c>
      <c r="P24" s="22">
        <v>-13.33</v>
      </c>
      <c r="Q24" s="18">
        <v>280.29000000000002</v>
      </c>
      <c r="R24" s="22">
        <v>16.600000000000001</v>
      </c>
      <c r="S24" s="3">
        <v>296.89000000000004</v>
      </c>
      <c r="T24" s="3">
        <f t="shared" si="8"/>
        <v>148.44500000000002</v>
      </c>
      <c r="U24" s="21">
        <v>24.66</v>
      </c>
      <c r="V24" s="16">
        <f t="shared" si="2"/>
        <v>469.99500000000006</v>
      </c>
    </row>
    <row r="25" spans="1:22" ht="13" x14ac:dyDescent="0.3">
      <c r="A25" t="s">
        <v>22</v>
      </c>
      <c r="B25" s="20" t="s">
        <v>57</v>
      </c>
      <c r="C25" s="31" t="s">
        <v>69</v>
      </c>
      <c r="D25" s="23">
        <v>514</v>
      </c>
      <c r="E25" s="24">
        <v>29.58</v>
      </c>
      <c r="F25" s="22">
        <v>192.96</v>
      </c>
      <c r="G25" s="22">
        <v>68.88</v>
      </c>
      <c r="H25" s="22">
        <v>1.67</v>
      </c>
      <c r="I25" s="22">
        <v>0</v>
      </c>
      <c r="J25" s="22">
        <v>0</v>
      </c>
      <c r="K25" s="22">
        <v>0</v>
      </c>
      <c r="L25" s="22">
        <v>0.33101076912257887</v>
      </c>
      <c r="M25" s="22">
        <v>4.4589892308774211</v>
      </c>
      <c r="N25" s="32">
        <v>-0.73</v>
      </c>
      <c r="O25" s="22">
        <v>-0.9</v>
      </c>
      <c r="P25" s="22">
        <v>-0.15</v>
      </c>
      <c r="Q25" s="18">
        <v>296.10000000000008</v>
      </c>
      <c r="R25" s="22">
        <v>14.5</v>
      </c>
      <c r="S25" s="3">
        <v>310.60000000000008</v>
      </c>
      <c r="T25" s="3">
        <f t="shared" ref="T25:T27" si="9">S25*0.5</f>
        <v>155.30000000000004</v>
      </c>
      <c r="U25" s="21">
        <v>23.98</v>
      </c>
      <c r="V25" s="16">
        <f t="shared" si="2"/>
        <v>489.88000000000011</v>
      </c>
    </row>
    <row r="26" spans="1:22" ht="13" x14ac:dyDescent="0.3">
      <c r="A26" t="s">
        <v>61</v>
      </c>
      <c r="B26" s="20" t="s">
        <v>62</v>
      </c>
      <c r="C26" s="31" t="s">
        <v>69</v>
      </c>
      <c r="D26" s="23">
        <v>744</v>
      </c>
      <c r="E26" s="24">
        <v>23.4</v>
      </c>
      <c r="F26" s="22">
        <v>201.53</v>
      </c>
      <c r="G26" s="22">
        <v>69.03</v>
      </c>
      <c r="H26" s="22">
        <v>2.13</v>
      </c>
      <c r="I26" s="22">
        <v>0</v>
      </c>
      <c r="J26" s="22">
        <v>0</v>
      </c>
      <c r="K26" s="22">
        <v>0</v>
      </c>
      <c r="L26" s="22">
        <v>0.45573985551034857</v>
      </c>
      <c r="M26" s="22">
        <v>4.5642601444896513</v>
      </c>
      <c r="N26" s="32">
        <v>-1.71</v>
      </c>
      <c r="O26" s="22">
        <v>-0.8</v>
      </c>
      <c r="P26" s="22">
        <v>0</v>
      </c>
      <c r="Q26" s="18">
        <v>298.60000000000002</v>
      </c>
      <c r="R26" s="22">
        <v>34.25</v>
      </c>
      <c r="S26" s="3">
        <v>332.85</v>
      </c>
      <c r="T26" s="3">
        <f t="shared" si="9"/>
        <v>166.42500000000001</v>
      </c>
      <c r="U26" s="21">
        <v>20.49</v>
      </c>
      <c r="V26" s="16">
        <f t="shared" si="2"/>
        <v>519.76499999999999</v>
      </c>
    </row>
    <row r="27" spans="1:22" ht="13" x14ac:dyDescent="0.3">
      <c r="A27" t="s">
        <v>35</v>
      </c>
      <c r="B27" s="20" t="s">
        <v>36</v>
      </c>
      <c r="C27" s="31" t="s">
        <v>69</v>
      </c>
      <c r="D27" s="23">
        <v>229</v>
      </c>
      <c r="E27" s="24">
        <v>8.17</v>
      </c>
      <c r="F27" s="22">
        <v>104.73</v>
      </c>
      <c r="G27" s="22">
        <v>51.51</v>
      </c>
      <c r="H27" s="22">
        <v>3.36</v>
      </c>
      <c r="I27" s="22">
        <v>0</v>
      </c>
      <c r="J27" s="22">
        <v>0</v>
      </c>
      <c r="K27" s="22">
        <v>-3.51</v>
      </c>
      <c r="L27" s="22">
        <v>3.19</v>
      </c>
      <c r="M27" s="22">
        <v>2.4642118252634191</v>
      </c>
      <c r="N27" s="32">
        <v>-0.33</v>
      </c>
      <c r="O27" s="22">
        <v>-0.43</v>
      </c>
      <c r="P27" s="22">
        <v>-3.56</v>
      </c>
      <c r="Q27" s="18">
        <v>165.59421182526341</v>
      </c>
      <c r="R27" s="22">
        <v>6.53</v>
      </c>
      <c r="S27" s="3">
        <v>172.12421182526342</v>
      </c>
      <c r="T27" s="3">
        <f t="shared" si="9"/>
        <v>86.062105912631708</v>
      </c>
      <c r="U27" s="21">
        <v>13.18</v>
      </c>
      <c r="V27" s="16">
        <f t="shared" si="2"/>
        <v>271.36631773789514</v>
      </c>
    </row>
  </sheetData>
  <sortState xmlns:xlrd2="http://schemas.microsoft.com/office/spreadsheetml/2017/richdata2" ref="A9:W27">
    <sortCondition ref="B9:B27"/>
  </sortState>
  <mergeCells count="7">
    <mergeCell ref="J7:N7"/>
    <mergeCell ref="E6:S6"/>
    <mergeCell ref="A1:V1"/>
    <mergeCell ref="A2:V2"/>
    <mergeCell ref="A3:V3"/>
    <mergeCell ref="A4:V4"/>
    <mergeCell ref="A5:V5"/>
  </mergeCells>
  <phoneticPr fontId="13" type="noConversion"/>
  <pageMargins left="0.25" right="0.25" top="0.25" bottom="0.25" header="0.05" footer="0.3"/>
  <pageSetup paperSize="5" scale="62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V27"/>
  <sheetViews>
    <sheetView tabSelected="1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A5" sqref="A5:V5"/>
    </sheetView>
  </sheetViews>
  <sheetFormatPr defaultColWidth="9.33203125" defaultRowHeight="11.5" x14ac:dyDescent="0.25"/>
  <cols>
    <col min="1" max="1" width="15.77734375" style="1" bestFit="1" customWidth="1"/>
    <col min="2" max="2" width="45.77734375" style="1" bestFit="1" customWidth="1"/>
    <col min="3" max="3" width="13.109375" style="1" bestFit="1" customWidth="1"/>
    <col min="4" max="4" width="12.109375" style="1" customWidth="1"/>
    <col min="5" max="5" width="18" style="1" customWidth="1"/>
    <col min="6" max="9" width="14.44140625" style="1" customWidth="1"/>
    <col min="10" max="11" width="18.44140625" style="1" customWidth="1"/>
    <col min="12" max="12" width="16.109375" style="1" customWidth="1"/>
    <col min="13" max="14" width="16.77734375" style="1" customWidth="1"/>
    <col min="15" max="16" width="14.44140625" style="1" customWidth="1"/>
    <col min="17" max="17" width="10" customWidth="1"/>
    <col min="18" max="19" width="14.44140625" style="1" customWidth="1"/>
    <col min="20" max="20" width="15.44140625" style="1" customWidth="1"/>
    <col min="21" max="21" width="14" style="1" customWidth="1"/>
    <col min="22" max="22" width="21.6640625" style="1" customWidth="1"/>
    <col min="23" max="16384" width="9.33203125" style="1"/>
  </cols>
  <sheetData>
    <row r="1" spans="1:22" ht="17.5" x14ac:dyDescent="0.35">
      <c r="A1" s="40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2" ht="17.5" x14ac:dyDescent="0.35">
      <c r="A2" s="43" t="s">
        <v>44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1:22" ht="18" x14ac:dyDescent="0.4">
      <c r="A3" s="46" t="s">
        <v>70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8"/>
    </row>
    <row r="4" spans="1:22" s="9" customFormat="1" ht="18" x14ac:dyDescent="0.4">
      <c r="A4" s="46" t="s">
        <v>45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</row>
    <row r="5" spans="1:22" ht="18" x14ac:dyDescent="0.4">
      <c r="A5" s="49" t="s">
        <v>50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28.5" x14ac:dyDescent="0.35">
      <c r="A6" s="12"/>
      <c r="B6" s="13"/>
      <c r="C6" s="13"/>
      <c r="D6" s="14"/>
      <c r="E6" s="52" t="s">
        <v>71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36"/>
      <c r="U6" s="30"/>
      <c r="V6" s="11" t="s">
        <v>48</v>
      </c>
    </row>
    <row r="7" spans="1:22" ht="15.5" x14ac:dyDescent="0.35">
      <c r="A7" s="12"/>
      <c r="B7" s="13"/>
      <c r="C7" s="13"/>
      <c r="D7" s="19"/>
      <c r="E7" s="26"/>
      <c r="F7" s="27"/>
      <c r="G7" s="27"/>
      <c r="H7" s="27"/>
      <c r="I7" s="27"/>
      <c r="J7" s="52" t="s">
        <v>6</v>
      </c>
      <c r="K7" s="53"/>
      <c r="L7" s="53"/>
      <c r="M7" s="53"/>
      <c r="N7" s="54"/>
      <c r="O7" s="27"/>
      <c r="P7" s="27"/>
      <c r="Q7" s="27"/>
      <c r="R7" s="27"/>
      <c r="S7" s="27"/>
      <c r="T7" s="36"/>
      <c r="U7" s="28"/>
      <c r="V7" s="11"/>
    </row>
    <row r="8" spans="1:22" s="2" customFormat="1" ht="65" x14ac:dyDescent="0.3">
      <c r="A8" s="17" t="s">
        <v>38</v>
      </c>
      <c r="B8" s="4" t="s">
        <v>0</v>
      </c>
      <c r="C8" s="4" t="s">
        <v>1</v>
      </c>
      <c r="D8" s="5" t="s">
        <v>8</v>
      </c>
      <c r="E8" s="6" t="s">
        <v>49</v>
      </c>
      <c r="F8" s="25" t="s">
        <v>52</v>
      </c>
      <c r="G8" s="7" t="s">
        <v>2</v>
      </c>
      <c r="H8" s="7" t="s">
        <v>4</v>
      </c>
      <c r="I8" s="7" t="s">
        <v>5</v>
      </c>
      <c r="J8" s="6" t="s">
        <v>59</v>
      </c>
      <c r="K8" s="7" t="s">
        <v>63</v>
      </c>
      <c r="L8" s="7" t="s">
        <v>58</v>
      </c>
      <c r="M8" s="34" t="s">
        <v>64</v>
      </c>
      <c r="N8" s="33" t="s">
        <v>67</v>
      </c>
      <c r="O8" s="7" t="s">
        <v>7</v>
      </c>
      <c r="P8" s="15" t="s">
        <v>47</v>
      </c>
      <c r="Q8" s="7" t="s">
        <v>41</v>
      </c>
      <c r="R8" s="7" t="s">
        <v>3</v>
      </c>
      <c r="S8" s="8" t="s">
        <v>42</v>
      </c>
      <c r="T8" s="7" t="s">
        <v>68</v>
      </c>
      <c r="U8" s="25" t="s">
        <v>66</v>
      </c>
      <c r="V8" s="10" t="s">
        <v>40</v>
      </c>
    </row>
    <row r="9" spans="1:22" ht="13" x14ac:dyDescent="0.3">
      <c r="A9" s="20" t="s">
        <v>51</v>
      </c>
      <c r="B9" s="20" t="s">
        <v>60</v>
      </c>
      <c r="C9" s="31" t="s">
        <v>69</v>
      </c>
      <c r="D9" s="23">
        <v>163</v>
      </c>
      <c r="E9" s="24">
        <v>9.9</v>
      </c>
      <c r="F9" s="22">
        <v>157.57</v>
      </c>
      <c r="G9" s="22">
        <v>61.39</v>
      </c>
      <c r="H9" s="22">
        <v>1.92</v>
      </c>
      <c r="I9" s="22">
        <v>0</v>
      </c>
      <c r="J9" s="22">
        <v>0</v>
      </c>
      <c r="K9" s="22">
        <v>0</v>
      </c>
      <c r="L9" s="22">
        <v>0.80309999999999993</v>
      </c>
      <c r="M9" s="32">
        <v>3.6901499999999885</v>
      </c>
      <c r="N9" s="32">
        <v>-1.1200000000000001</v>
      </c>
      <c r="O9" s="22">
        <v>-0.72</v>
      </c>
      <c r="P9" s="22">
        <v>-2.78</v>
      </c>
      <c r="Q9" s="18">
        <v>230.65324999999999</v>
      </c>
      <c r="R9" s="22">
        <v>22.33</v>
      </c>
      <c r="S9" s="3">
        <v>252.98325</v>
      </c>
      <c r="T9" s="3">
        <f t="shared" ref="T9" si="0">S9*0.5</f>
        <v>126.491625</v>
      </c>
      <c r="U9" s="21">
        <v>15.18</v>
      </c>
      <c r="V9" s="16">
        <f>S9+T9+U9</f>
        <v>394.654875</v>
      </c>
    </row>
    <row r="10" spans="1:22" ht="13" x14ac:dyDescent="0.3">
      <c r="A10" s="20" t="s">
        <v>10</v>
      </c>
      <c r="B10" s="20" t="s">
        <v>11</v>
      </c>
      <c r="C10" s="31" t="s">
        <v>69</v>
      </c>
      <c r="D10" s="23">
        <v>187</v>
      </c>
      <c r="E10" s="24">
        <v>10.49</v>
      </c>
      <c r="F10" s="22">
        <v>123.64</v>
      </c>
      <c r="G10" s="22">
        <v>50.18</v>
      </c>
      <c r="H10" s="22">
        <v>2.5299999999999998</v>
      </c>
      <c r="I10" s="22">
        <v>0</v>
      </c>
      <c r="J10" s="22">
        <v>0</v>
      </c>
      <c r="K10" s="22">
        <v>0</v>
      </c>
      <c r="L10" s="22">
        <v>0.66</v>
      </c>
      <c r="M10" s="32">
        <v>2.8045462885843904</v>
      </c>
      <c r="N10" s="32">
        <v>-2.58</v>
      </c>
      <c r="O10" s="22">
        <v>-0.45</v>
      </c>
      <c r="P10" s="22">
        <v>-1.96</v>
      </c>
      <c r="Q10" s="29">
        <v>185.31454628858438</v>
      </c>
      <c r="R10" s="22">
        <v>51.52</v>
      </c>
      <c r="S10" s="3">
        <v>236.83454628858439</v>
      </c>
      <c r="T10" s="3">
        <f t="shared" ref="T10:T11" si="1">S10*0.5</f>
        <v>118.4172731442922</v>
      </c>
      <c r="U10" s="21">
        <v>14.28</v>
      </c>
      <c r="V10" s="16">
        <f t="shared" ref="V10:V27" si="2">S10+T10+U10</f>
        <v>369.53181943287655</v>
      </c>
    </row>
    <row r="11" spans="1:22" ht="13" x14ac:dyDescent="0.3">
      <c r="A11" s="20" t="s">
        <v>12</v>
      </c>
      <c r="B11" s="20" t="s">
        <v>13</v>
      </c>
      <c r="C11" s="31" t="s">
        <v>69</v>
      </c>
      <c r="D11" s="23">
        <v>48</v>
      </c>
      <c r="E11" s="24">
        <v>6.34</v>
      </c>
      <c r="F11" s="22">
        <v>122.4</v>
      </c>
      <c r="G11" s="22">
        <v>51.52</v>
      </c>
      <c r="H11" s="22">
        <v>4.67</v>
      </c>
      <c r="I11" s="22">
        <v>0</v>
      </c>
      <c r="J11" s="22">
        <v>0</v>
      </c>
      <c r="K11" s="22">
        <v>0</v>
      </c>
      <c r="L11" s="22">
        <v>2.67</v>
      </c>
      <c r="M11" s="32">
        <v>2.7909319155073149</v>
      </c>
      <c r="N11" s="32">
        <v>-0.45</v>
      </c>
      <c r="O11" s="22">
        <v>-0.52</v>
      </c>
      <c r="P11" s="22">
        <v>0</v>
      </c>
      <c r="Q11" s="18">
        <v>189.42093191550731</v>
      </c>
      <c r="R11" s="22">
        <v>9.0299999999999994</v>
      </c>
      <c r="S11" s="3">
        <v>198.45093191550731</v>
      </c>
      <c r="T11" s="3">
        <f t="shared" si="1"/>
        <v>99.225465957753656</v>
      </c>
      <c r="U11" s="21">
        <v>18.05</v>
      </c>
      <c r="V11" s="16">
        <f t="shared" si="2"/>
        <v>315.72639787326096</v>
      </c>
    </row>
    <row r="12" spans="1:22" ht="13" x14ac:dyDescent="0.3">
      <c r="A12" s="20" t="s">
        <v>14</v>
      </c>
      <c r="B12" s="20" t="s">
        <v>15</v>
      </c>
      <c r="C12" s="31" t="s">
        <v>69</v>
      </c>
      <c r="D12" s="23">
        <v>92</v>
      </c>
      <c r="E12" s="24">
        <v>9.3899999999999988</v>
      </c>
      <c r="F12" s="22">
        <v>117.69</v>
      </c>
      <c r="G12" s="22">
        <v>51.94</v>
      </c>
      <c r="H12" s="22">
        <v>1.04</v>
      </c>
      <c r="I12" s="22">
        <v>0</v>
      </c>
      <c r="J12" s="22">
        <v>0</v>
      </c>
      <c r="K12" s="22">
        <v>0</v>
      </c>
      <c r="L12" s="22">
        <v>1.1499999999999999</v>
      </c>
      <c r="M12" s="32">
        <v>2.7413960310398693</v>
      </c>
      <c r="N12" s="32">
        <v>-1.29</v>
      </c>
      <c r="O12" s="22">
        <v>-0.48</v>
      </c>
      <c r="P12" s="22">
        <v>-9.56</v>
      </c>
      <c r="Q12" s="18">
        <v>172.62139603103986</v>
      </c>
      <c r="R12" s="22">
        <v>25.79</v>
      </c>
      <c r="S12" s="3">
        <v>198.41139603103986</v>
      </c>
      <c r="T12" s="3">
        <f t="shared" ref="T12" si="3">S12*0.5</f>
        <v>99.205698015519928</v>
      </c>
      <c r="U12" s="21">
        <v>15.61</v>
      </c>
      <c r="V12" s="16">
        <f t="shared" si="2"/>
        <v>313.22709404655978</v>
      </c>
    </row>
    <row r="13" spans="1:22" ht="13" x14ac:dyDescent="0.3">
      <c r="A13" s="20" t="s">
        <v>16</v>
      </c>
      <c r="B13" s="20" t="s">
        <v>17</v>
      </c>
      <c r="C13" s="31" t="s">
        <v>69</v>
      </c>
      <c r="D13" s="23">
        <v>192</v>
      </c>
      <c r="E13" s="24">
        <v>10.52</v>
      </c>
      <c r="F13" s="22">
        <v>112.51</v>
      </c>
      <c r="G13" s="22">
        <v>50.06</v>
      </c>
      <c r="H13" s="22">
        <v>1.92</v>
      </c>
      <c r="I13" s="22">
        <v>0</v>
      </c>
      <c r="J13" s="22">
        <v>0</v>
      </c>
      <c r="K13" s="22">
        <v>0</v>
      </c>
      <c r="L13" s="22">
        <v>1.3</v>
      </c>
      <c r="M13" s="32">
        <v>2.8204523825802141</v>
      </c>
      <c r="N13" s="32">
        <v>-0.84</v>
      </c>
      <c r="O13" s="22">
        <v>-0.57999999999999996</v>
      </c>
      <c r="P13" s="22">
        <v>0</v>
      </c>
      <c r="Q13" s="18">
        <v>177.7104523825802</v>
      </c>
      <c r="R13" s="22">
        <v>16.72</v>
      </c>
      <c r="S13" s="3">
        <v>194.4304523825802</v>
      </c>
      <c r="T13" s="3">
        <f t="shared" ref="T13:T15" si="4">S13*0.5</f>
        <v>97.2152261912901</v>
      </c>
      <c r="U13" s="21">
        <v>14.02</v>
      </c>
      <c r="V13" s="16">
        <f t="shared" si="2"/>
        <v>305.66567857387031</v>
      </c>
    </row>
    <row r="14" spans="1:22" ht="13" x14ac:dyDescent="0.3">
      <c r="A14" s="20" t="s">
        <v>18</v>
      </c>
      <c r="B14" s="20" t="s">
        <v>19</v>
      </c>
      <c r="C14" s="31" t="s">
        <v>69</v>
      </c>
      <c r="D14" s="23">
        <v>843</v>
      </c>
      <c r="E14" s="24">
        <v>23.43</v>
      </c>
      <c r="F14" s="22">
        <v>166.86</v>
      </c>
      <c r="G14" s="22">
        <v>69.75</v>
      </c>
      <c r="H14" s="22">
        <v>1.18</v>
      </c>
      <c r="I14" s="22">
        <v>0</v>
      </c>
      <c r="J14" s="22">
        <v>0</v>
      </c>
      <c r="K14" s="22">
        <v>0</v>
      </c>
      <c r="L14" s="22">
        <v>4.6956425434067861E-2</v>
      </c>
      <c r="M14" s="32">
        <v>4.0962935745659479</v>
      </c>
      <c r="N14" s="32">
        <v>-1.1100000000000001</v>
      </c>
      <c r="O14" s="22">
        <v>-0.95</v>
      </c>
      <c r="P14" s="22">
        <v>0</v>
      </c>
      <c r="Q14" s="18">
        <v>263.30325000000005</v>
      </c>
      <c r="R14" s="22">
        <v>22.18</v>
      </c>
      <c r="S14" s="3">
        <v>285.48325000000006</v>
      </c>
      <c r="T14" s="3">
        <f t="shared" si="4"/>
        <v>142.74162500000003</v>
      </c>
      <c r="U14" s="21">
        <v>22.66</v>
      </c>
      <c r="V14" s="16">
        <f t="shared" si="2"/>
        <v>450.88487500000014</v>
      </c>
    </row>
    <row r="15" spans="1:22" ht="13" x14ac:dyDescent="0.3">
      <c r="A15" s="20" t="s">
        <v>20</v>
      </c>
      <c r="B15" s="20" t="s">
        <v>21</v>
      </c>
      <c r="C15" s="31" t="s">
        <v>69</v>
      </c>
      <c r="D15" s="23">
        <v>288</v>
      </c>
      <c r="E15" s="24">
        <v>9.2799999999999994</v>
      </c>
      <c r="F15" s="22">
        <v>109.88</v>
      </c>
      <c r="G15" s="22">
        <v>60.27</v>
      </c>
      <c r="H15" s="22">
        <v>4.58</v>
      </c>
      <c r="I15" s="22">
        <v>0</v>
      </c>
      <c r="J15" s="22">
        <v>0</v>
      </c>
      <c r="K15" s="22">
        <v>0</v>
      </c>
      <c r="L15" s="22">
        <v>0.15</v>
      </c>
      <c r="M15" s="32">
        <v>2.8794191691220306</v>
      </c>
      <c r="N15" s="32">
        <v>-0.31</v>
      </c>
      <c r="O15" s="22">
        <v>-0.56000000000000005</v>
      </c>
      <c r="P15" s="22">
        <v>0</v>
      </c>
      <c r="Q15" s="18">
        <v>186.16941916912205</v>
      </c>
      <c r="R15" s="22">
        <v>6.26</v>
      </c>
      <c r="S15" s="3">
        <v>192.42941916912204</v>
      </c>
      <c r="T15" s="3">
        <f t="shared" si="4"/>
        <v>96.214709584561021</v>
      </c>
      <c r="U15" s="21">
        <v>12.99</v>
      </c>
      <c r="V15" s="16">
        <f t="shared" si="2"/>
        <v>301.63412875368306</v>
      </c>
    </row>
    <row r="16" spans="1:22" ht="13" x14ac:dyDescent="0.3">
      <c r="A16" s="20" t="s">
        <v>23</v>
      </c>
      <c r="B16" s="20" t="s">
        <v>24</v>
      </c>
      <c r="C16" s="31" t="s">
        <v>69</v>
      </c>
      <c r="D16" s="23">
        <v>583</v>
      </c>
      <c r="E16" s="24">
        <v>11.38</v>
      </c>
      <c r="F16" s="22">
        <v>143.80000000000001</v>
      </c>
      <c r="G16" s="22">
        <v>61.73</v>
      </c>
      <c r="H16" s="22">
        <v>2.2599999999999998</v>
      </c>
      <c r="I16" s="22">
        <v>0</v>
      </c>
      <c r="J16" s="22">
        <v>0</v>
      </c>
      <c r="K16" s="22">
        <v>0</v>
      </c>
      <c r="L16" s="22">
        <v>0.15</v>
      </c>
      <c r="M16" s="32">
        <v>3.2824213792071077</v>
      </c>
      <c r="N16" s="32">
        <v>-1.05</v>
      </c>
      <c r="O16" s="22">
        <v>-0.52</v>
      </c>
      <c r="P16" s="22">
        <v>0</v>
      </c>
      <c r="Q16" s="18">
        <v>221.03242137920708</v>
      </c>
      <c r="R16" s="22">
        <v>20.99</v>
      </c>
      <c r="S16" s="3">
        <v>242.02242137920709</v>
      </c>
      <c r="T16" s="3">
        <f t="shared" ref="T16" si="5">S16*0.5</f>
        <v>121.01121068960354</v>
      </c>
      <c r="U16" s="21">
        <v>16.7</v>
      </c>
      <c r="V16" s="16">
        <f t="shared" si="2"/>
        <v>379.73363206881061</v>
      </c>
    </row>
    <row r="17" spans="1:22" ht="13" x14ac:dyDescent="0.3">
      <c r="A17" s="20" t="s">
        <v>53</v>
      </c>
      <c r="B17" s="20" t="s">
        <v>55</v>
      </c>
      <c r="C17" s="31" t="s">
        <v>69</v>
      </c>
      <c r="D17" s="23">
        <v>120</v>
      </c>
      <c r="E17" s="24">
        <v>15.92</v>
      </c>
      <c r="F17" s="22">
        <v>134.88</v>
      </c>
      <c r="G17" s="22">
        <v>63.34</v>
      </c>
      <c r="H17" s="22">
        <v>3</v>
      </c>
      <c r="I17" s="22">
        <v>0</v>
      </c>
      <c r="J17" s="22">
        <v>0</v>
      </c>
      <c r="K17" s="22">
        <v>0</v>
      </c>
      <c r="L17" s="22">
        <v>0</v>
      </c>
      <c r="M17" s="32">
        <v>3.7452000000000112</v>
      </c>
      <c r="N17" s="32">
        <v>-1.08</v>
      </c>
      <c r="O17" s="22">
        <v>-0.74</v>
      </c>
      <c r="P17" s="22">
        <v>0</v>
      </c>
      <c r="Q17" s="18">
        <v>219.06519999999998</v>
      </c>
      <c r="R17" s="22">
        <v>21.54</v>
      </c>
      <c r="S17" s="3">
        <v>240.60519999999997</v>
      </c>
      <c r="T17" s="3">
        <f t="shared" ref="T17:T19" si="6">S17*0.5</f>
        <v>120.30259999999998</v>
      </c>
      <c r="U17" s="21">
        <v>44.26</v>
      </c>
      <c r="V17" s="16">
        <f t="shared" si="2"/>
        <v>405.16779999999994</v>
      </c>
    </row>
    <row r="18" spans="1:22" ht="13" x14ac:dyDescent="0.3">
      <c r="A18" s="20" t="s">
        <v>25</v>
      </c>
      <c r="B18" s="20" t="s">
        <v>26</v>
      </c>
      <c r="C18" s="31" t="s">
        <v>69</v>
      </c>
      <c r="D18" s="23">
        <v>100</v>
      </c>
      <c r="E18" s="24">
        <v>15.67</v>
      </c>
      <c r="F18" s="22">
        <v>93.09</v>
      </c>
      <c r="G18" s="22">
        <v>51.37</v>
      </c>
      <c r="H18" s="22">
        <v>2.3199999999999998</v>
      </c>
      <c r="I18" s="22">
        <v>0</v>
      </c>
      <c r="J18" s="22">
        <v>0</v>
      </c>
      <c r="K18" s="22">
        <v>0</v>
      </c>
      <c r="L18" s="22">
        <v>0</v>
      </c>
      <c r="M18" s="32">
        <v>2.8804499999999962</v>
      </c>
      <c r="N18" s="32">
        <v>-0.39</v>
      </c>
      <c r="O18" s="22">
        <v>-0.52</v>
      </c>
      <c r="P18" s="22">
        <v>0</v>
      </c>
      <c r="Q18" s="18">
        <v>164.42044999999999</v>
      </c>
      <c r="R18" s="22">
        <v>7.72</v>
      </c>
      <c r="S18" s="3">
        <v>172.14044999999999</v>
      </c>
      <c r="T18" s="3">
        <f t="shared" si="6"/>
        <v>86.070224999999994</v>
      </c>
      <c r="U18" s="21">
        <v>16.53</v>
      </c>
      <c r="V18" s="16">
        <f t="shared" si="2"/>
        <v>274.74067500000001</v>
      </c>
    </row>
    <row r="19" spans="1:22" ht="13" x14ac:dyDescent="0.3">
      <c r="A19" s="20" t="s">
        <v>27</v>
      </c>
      <c r="B19" s="20" t="s">
        <v>28</v>
      </c>
      <c r="C19" s="31" t="s">
        <v>69</v>
      </c>
      <c r="D19" s="23">
        <v>60</v>
      </c>
      <c r="E19" s="24">
        <v>29.17</v>
      </c>
      <c r="F19" s="22">
        <v>157.66999999999999</v>
      </c>
      <c r="G19" s="22">
        <v>69.569999999999993</v>
      </c>
      <c r="H19" s="22">
        <v>4.75</v>
      </c>
      <c r="I19" s="22">
        <v>0</v>
      </c>
      <c r="J19" s="22">
        <v>0</v>
      </c>
      <c r="K19" s="22">
        <v>0</v>
      </c>
      <c r="L19" s="22">
        <v>0</v>
      </c>
      <c r="M19" s="32">
        <v>3.4123500000000035</v>
      </c>
      <c r="N19" s="32">
        <v>-3.38</v>
      </c>
      <c r="O19" s="22">
        <v>-0.92</v>
      </c>
      <c r="P19" s="22">
        <v>-18.59</v>
      </c>
      <c r="Q19" s="18">
        <v>241.68234999999996</v>
      </c>
      <c r="R19" s="22">
        <v>67.599999999999994</v>
      </c>
      <c r="S19" s="3">
        <v>309.28234999999995</v>
      </c>
      <c r="T19" s="3">
        <f t="shared" si="6"/>
        <v>154.64117499999998</v>
      </c>
      <c r="U19" s="21">
        <v>59.49</v>
      </c>
      <c r="V19" s="16">
        <f t="shared" si="2"/>
        <v>523.41352499999994</v>
      </c>
    </row>
    <row r="20" spans="1:22" ht="13" x14ac:dyDescent="0.3">
      <c r="A20" s="20" t="s">
        <v>29</v>
      </c>
      <c r="B20" s="20" t="s">
        <v>30</v>
      </c>
      <c r="C20" s="31" t="s">
        <v>69</v>
      </c>
      <c r="D20" s="23">
        <v>126</v>
      </c>
      <c r="E20" s="24">
        <v>14.02</v>
      </c>
      <c r="F20" s="22">
        <v>184.89</v>
      </c>
      <c r="G20" s="22">
        <v>58.56</v>
      </c>
      <c r="H20" s="22">
        <v>1.59</v>
      </c>
      <c r="I20" s="22">
        <v>0</v>
      </c>
      <c r="J20" s="22">
        <v>0</v>
      </c>
      <c r="K20" s="22">
        <v>0</v>
      </c>
      <c r="L20" s="22">
        <v>0.06</v>
      </c>
      <c r="M20" s="32">
        <v>3.6594000000000051</v>
      </c>
      <c r="N20" s="32">
        <v>-1.22</v>
      </c>
      <c r="O20" s="22">
        <v>-0.6</v>
      </c>
      <c r="P20" s="22">
        <v>0</v>
      </c>
      <c r="Q20" s="18">
        <v>260.95939999999996</v>
      </c>
      <c r="R20" s="22">
        <v>24.38</v>
      </c>
      <c r="S20" s="3">
        <v>285.33939999999996</v>
      </c>
      <c r="T20" s="3">
        <f t="shared" ref="T20:T22" si="7">S20*0.5</f>
        <v>142.66969999999998</v>
      </c>
      <c r="U20" s="21">
        <v>19.37</v>
      </c>
      <c r="V20" s="16">
        <f t="shared" si="2"/>
        <v>447.37909999999994</v>
      </c>
    </row>
    <row r="21" spans="1:22" ht="13" x14ac:dyDescent="0.3">
      <c r="A21" s="20" t="s">
        <v>54</v>
      </c>
      <c r="B21" s="20" t="s">
        <v>56</v>
      </c>
      <c r="C21" s="31" t="s">
        <v>69</v>
      </c>
      <c r="D21" s="23">
        <v>305</v>
      </c>
      <c r="E21" s="24">
        <v>9.42</v>
      </c>
      <c r="F21" s="22">
        <v>191.18</v>
      </c>
      <c r="G21" s="22">
        <v>67.63</v>
      </c>
      <c r="H21" s="22">
        <v>3.42</v>
      </c>
      <c r="I21" s="22">
        <v>0</v>
      </c>
      <c r="J21" s="22">
        <v>0</v>
      </c>
      <c r="K21" s="22">
        <v>-5.84</v>
      </c>
      <c r="L21" s="22">
        <v>0.42804204292993975</v>
      </c>
      <c r="M21" s="32">
        <v>4.1813079570700893</v>
      </c>
      <c r="N21" s="32">
        <v>-1.19</v>
      </c>
      <c r="O21" s="22">
        <v>-0.67</v>
      </c>
      <c r="P21" s="22">
        <v>-6.2</v>
      </c>
      <c r="Q21" s="18">
        <v>262.35935000000006</v>
      </c>
      <c r="R21" s="22">
        <v>23.87</v>
      </c>
      <c r="S21" s="3">
        <v>286.22935000000007</v>
      </c>
      <c r="T21" s="3">
        <f t="shared" si="7"/>
        <v>143.11467500000003</v>
      </c>
      <c r="U21" s="21">
        <v>17.39</v>
      </c>
      <c r="V21" s="16">
        <f t="shared" si="2"/>
        <v>446.73402500000009</v>
      </c>
    </row>
    <row r="22" spans="1:22" ht="13" x14ac:dyDescent="0.3">
      <c r="A22" s="20" t="s">
        <v>9</v>
      </c>
      <c r="B22" s="20" t="s">
        <v>65</v>
      </c>
      <c r="C22" s="31" t="s">
        <v>69</v>
      </c>
      <c r="D22" s="23">
        <v>250</v>
      </c>
      <c r="E22" s="24">
        <v>12.66</v>
      </c>
      <c r="F22" s="22">
        <v>132.56</v>
      </c>
      <c r="G22" s="22">
        <v>60.36</v>
      </c>
      <c r="H22" s="22">
        <v>2.88</v>
      </c>
      <c r="I22" s="22">
        <v>0</v>
      </c>
      <c r="J22" s="22">
        <v>0</v>
      </c>
      <c r="K22" s="22">
        <v>0</v>
      </c>
      <c r="L22" s="22">
        <v>0</v>
      </c>
      <c r="M22" s="32">
        <v>3.2778000000000134</v>
      </c>
      <c r="N22" s="32">
        <v>-2.88</v>
      </c>
      <c r="O22" s="22">
        <v>-0.59</v>
      </c>
      <c r="P22" s="22">
        <v>0</v>
      </c>
      <c r="Q22" s="18">
        <v>208.26779999999999</v>
      </c>
      <c r="R22" s="22">
        <v>57.55</v>
      </c>
      <c r="S22" s="3">
        <v>265.81779999999998</v>
      </c>
      <c r="T22" s="3">
        <f t="shared" si="7"/>
        <v>132.90889999999999</v>
      </c>
      <c r="U22" s="21">
        <v>18.07</v>
      </c>
      <c r="V22" s="16">
        <f t="shared" si="2"/>
        <v>416.79669999999993</v>
      </c>
    </row>
    <row r="23" spans="1:22" ht="13" x14ac:dyDescent="0.3">
      <c r="A23" s="20" t="s">
        <v>31</v>
      </c>
      <c r="B23" s="20" t="s">
        <v>32</v>
      </c>
      <c r="C23" s="31" t="s">
        <v>69</v>
      </c>
      <c r="D23" s="23">
        <v>85</v>
      </c>
      <c r="E23" s="24">
        <v>16.79</v>
      </c>
      <c r="F23" s="22">
        <v>102.89</v>
      </c>
      <c r="G23" s="22">
        <v>55.33</v>
      </c>
      <c r="H23" s="22">
        <v>2.34</v>
      </c>
      <c r="I23" s="22">
        <v>0</v>
      </c>
      <c r="J23" s="22">
        <v>0</v>
      </c>
      <c r="K23" s="22">
        <v>0</v>
      </c>
      <c r="L23" s="22">
        <v>7.0000000000000007E-2</v>
      </c>
      <c r="M23" s="32">
        <v>2.9094000000000051</v>
      </c>
      <c r="N23" s="32">
        <v>-0.8</v>
      </c>
      <c r="O23" s="22">
        <v>-0.49</v>
      </c>
      <c r="P23" s="22">
        <v>0</v>
      </c>
      <c r="Q23" s="18">
        <v>179.03939999999997</v>
      </c>
      <c r="R23" s="22">
        <v>16.010000000000002</v>
      </c>
      <c r="S23" s="3">
        <v>195.04939999999996</v>
      </c>
      <c r="T23" s="3">
        <f t="shared" ref="T23:T24" si="8">S23*0.5</f>
        <v>97.524699999999982</v>
      </c>
      <c r="U23" s="21">
        <v>15.01</v>
      </c>
      <c r="V23" s="16">
        <f t="shared" si="2"/>
        <v>307.58409999999992</v>
      </c>
    </row>
    <row r="24" spans="1:22" ht="13" x14ac:dyDescent="0.3">
      <c r="A24" s="20" t="s">
        <v>33</v>
      </c>
      <c r="B24" s="20" t="s">
        <v>34</v>
      </c>
      <c r="C24" s="31" t="s">
        <v>69</v>
      </c>
      <c r="D24" s="23">
        <v>559</v>
      </c>
      <c r="E24" s="24">
        <v>31.62</v>
      </c>
      <c r="F24" s="22">
        <v>186.63</v>
      </c>
      <c r="G24" s="22">
        <v>67.7</v>
      </c>
      <c r="H24" s="22">
        <v>2.27</v>
      </c>
      <c r="I24" s="22">
        <v>0</v>
      </c>
      <c r="J24" s="22">
        <v>0</v>
      </c>
      <c r="K24" s="22">
        <v>0</v>
      </c>
      <c r="L24" s="22">
        <v>8.9932377420743975E-2</v>
      </c>
      <c r="M24" s="32">
        <v>4.3315176225792129</v>
      </c>
      <c r="N24" s="32">
        <v>-0.83</v>
      </c>
      <c r="O24" s="22">
        <v>-0.78</v>
      </c>
      <c r="P24" s="22">
        <v>-13.33</v>
      </c>
      <c r="Q24" s="18">
        <v>277.70144999999997</v>
      </c>
      <c r="R24" s="22">
        <v>16.600000000000001</v>
      </c>
      <c r="S24" s="3">
        <v>294.30144999999999</v>
      </c>
      <c r="T24" s="3">
        <f t="shared" si="8"/>
        <v>147.15072499999999</v>
      </c>
      <c r="U24" s="21">
        <v>24.66</v>
      </c>
      <c r="V24" s="16">
        <f t="shared" si="2"/>
        <v>466.11217500000004</v>
      </c>
    </row>
    <row r="25" spans="1:22" ht="13" x14ac:dyDescent="0.3">
      <c r="A25" s="20" t="s">
        <v>22</v>
      </c>
      <c r="B25" s="20" t="s">
        <v>57</v>
      </c>
      <c r="C25" s="31" t="s">
        <v>69</v>
      </c>
      <c r="D25" s="23">
        <v>514</v>
      </c>
      <c r="E25" s="24">
        <v>29.58</v>
      </c>
      <c r="F25" s="22">
        <v>190.36</v>
      </c>
      <c r="G25" s="22">
        <v>68.88</v>
      </c>
      <c r="H25" s="22">
        <v>1.67</v>
      </c>
      <c r="I25" s="22">
        <v>0</v>
      </c>
      <c r="J25" s="22">
        <v>0</v>
      </c>
      <c r="K25" s="22">
        <v>0</v>
      </c>
      <c r="L25" s="22">
        <v>0.33101076912257887</v>
      </c>
      <c r="M25" s="32">
        <v>4.4189392308774131</v>
      </c>
      <c r="N25" s="32">
        <v>-0.73</v>
      </c>
      <c r="O25" s="22">
        <v>-0.9</v>
      </c>
      <c r="P25" s="22">
        <v>-0.15</v>
      </c>
      <c r="Q25" s="18">
        <v>293.45995000000005</v>
      </c>
      <c r="R25" s="22">
        <v>14.5</v>
      </c>
      <c r="S25" s="3">
        <v>307.95995000000005</v>
      </c>
      <c r="T25" s="3">
        <f t="shared" ref="T25:T27" si="9">S25*0.5</f>
        <v>153.97997500000002</v>
      </c>
      <c r="U25" s="21">
        <v>23.98</v>
      </c>
      <c r="V25" s="16">
        <f t="shared" si="2"/>
        <v>485.91992500000009</v>
      </c>
    </row>
    <row r="26" spans="1:22" ht="13" x14ac:dyDescent="0.3">
      <c r="A26" s="20" t="s">
        <v>61</v>
      </c>
      <c r="B26" s="20" t="s">
        <v>62</v>
      </c>
      <c r="C26" s="31" t="s">
        <v>69</v>
      </c>
      <c r="D26" s="23">
        <v>744</v>
      </c>
      <c r="E26" s="24">
        <v>23.4</v>
      </c>
      <c r="F26" s="22">
        <v>198.82</v>
      </c>
      <c r="G26" s="22">
        <v>69.03</v>
      </c>
      <c r="H26" s="22">
        <v>2.13</v>
      </c>
      <c r="I26" s="22">
        <v>0</v>
      </c>
      <c r="J26" s="22">
        <v>0</v>
      </c>
      <c r="K26" s="22">
        <v>0</v>
      </c>
      <c r="L26" s="22">
        <v>0.45573985551034857</v>
      </c>
      <c r="M26" s="32">
        <v>4.5215101444896959</v>
      </c>
      <c r="N26" s="32">
        <v>-1.71</v>
      </c>
      <c r="O26" s="22">
        <v>-0.8</v>
      </c>
      <c r="P26" s="22">
        <v>0</v>
      </c>
      <c r="Q26" s="18">
        <v>295.84725000000003</v>
      </c>
      <c r="R26" s="22">
        <v>34.25</v>
      </c>
      <c r="S26" s="3">
        <v>330.09725000000003</v>
      </c>
      <c r="T26" s="3">
        <f t="shared" si="9"/>
        <v>165.04862500000002</v>
      </c>
      <c r="U26" s="21">
        <v>20.49</v>
      </c>
      <c r="V26" s="16">
        <f t="shared" si="2"/>
        <v>515.63587500000006</v>
      </c>
    </row>
    <row r="27" spans="1:22" ht="13" x14ac:dyDescent="0.3">
      <c r="A27" s="20" t="s">
        <v>35</v>
      </c>
      <c r="B27" s="20" t="s">
        <v>36</v>
      </c>
      <c r="C27" s="31" t="s">
        <v>69</v>
      </c>
      <c r="D27" s="23">
        <v>229</v>
      </c>
      <c r="E27" s="24">
        <v>8.17</v>
      </c>
      <c r="F27" s="22">
        <v>103.27</v>
      </c>
      <c r="G27" s="22">
        <v>51.51</v>
      </c>
      <c r="H27" s="22">
        <v>3.36</v>
      </c>
      <c r="I27" s="22">
        <v>0</v>
      </c>
      <c r="J27" s="22">
        <v>0</v>
      </c>
      <c r="K27" s="22">
        <v>-3.48</v>
      </c>
      <c r="L27" s="22">
        <v>3.19</v>
      </c>
      <c r="M27" s="32">
        <v>2.4433618252633948</v>
      </c>
      <c r="N27" s="32">
        <v>-0.33</v>
      </c>
      <c r="O27" s="22">
        <v>-0.43</v>
      </c>
      <c r="P27" s="22">
        <v>-3.56</v>
      </c>
      <c r="Q27" s="18">
        <v>164.14336182526338</v>
      </c>
      <c r="R27" s="22">
        <v>6.53</v>
      </c>
      <c r="S27" s="3">
        <v>170.67336182526338</v>
      </c>
      <c r="T27" s="3">
        <f t="shared" si="9"/>
        <v>85.336680912631692</v>
      </c>
      <c r="U27" s="21">
        <v>13.18</v>
      </c>
      <c r="V27" s="16">
        <f t="shared" si="2"/>
        <v>269.19004273789511</v>
      </c>
    </row>
  </sheetData>
  <sortState xmlns:xlrd2="http://schemas.microsoft.com/office/spreadsheetml/2017/richdata2" ref="A9:V27">
    <sortCondition ref="B9:B27"/>
  </sortState>
  <mergeCells count="7">
    <mergeCell ref="J7:N7"/>
    <mergeCell ref="A1:V1"/>
    <mergeCell ref="A2:V2"/>
    <mergeCell ref="A3:V3"/>
    <mergeCell ref="A4:V4"/>
    <mergeCell ref="A5:V5"/>
    <mergeCell ref="E6:S6"/>
  </mergeCells>
  <phoneticPr fontId="13" type="noConversion"/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01-01-21 NH Non-Medicare Elig.</vt:lpstr>
      <vt:lpstr>01-01-21 NH-Medicare Elig.</vt:lpstr>
      <vt:lpstr>'01-01-21 NH Non-Medicare Elig.'!Print_Area</vt:lpstr>
      <vt:lpstr>'01-01-21 NH Non-Medicare Elig.'!Print_Titles</vt:lpstr>
      <vt:lpstr>'01-01-21 NH-Medicare Elig.'!Print_Titles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Georgia R Wohnsen</cp:lastModifiedBy>
  <cp:lastPrinted>2018-06-14T15:19:23Z</cp:lastPrinted>
  <dcterms:created xsi:type="dcterms:W3CDTF">2014-12-18T18:24:59Z</dcterms:created>
  <dcterms:modified xsi:type="dcterms:W3CDTF">2021-02-16T19:18:00Z</dcterms:modified>
</cp:coreProperties>
</file>