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smf04.000\Desktop\"/>
    </mc:Choice>
  </mc:AlternateContent>
  <xr:revisionPtr revIDLastSave="0" documentId="8_{40488F83-85CA-410A-B26D-0C9641D23142}" xr6:coauthVersionLast="41" xr6:coauthVersionMax="41" xr10:uidLastSave="{00000000-0000-0000-0000-000000000000}"/>
  <bookViews>
    <workbookView xWindow="-120" yWindow="-120" windowWidth="29040" windowHeight="15840" activeTab="2" xr2:uid="{00000000-000D-0000-FFFF-FFFF00000000}"/>
  </bookViews>
  <sheets>
    <sheet name="SCHEDULE A" sheetId="1" r:id="rId1"/>
    <sheet name="SCHEDULE B" sheetId="2" r:id="rId2"/>
    <sheet name="SCHEDULE C" sheetId="3" r:id="rId3"/>
  </sheets>
  <calcPr calcId="191029"/>
  <customWorkbookViews>
    <customWorkbookView name="Karen Trbovich - Personal View" guid="{00166F3F-E565-43C7-8C64-F52ED9E9BA73}" mergeInterval="0" personalView="1" maximized="1" xWindow="64" yWindow="-8" windowWidth="1864" windowHeight="1096" activeSheetId="1"/>
    <customWorkbookView name="Thomas Myers - Personal View" guid="{DA3FA5A8-20E8-4B8D-BF5A-AE6F4CFFF8DF}" mergeInterval="0" personalView="1" maximized="1" xWindow="-9" yWindow="-9" windowWidth="1938" windowHeight="1048" activeSheetId="3"/>
    <customWorkbookView name="Administrator - Personal View" guid="{6C560EBD-4B4F-4E29-9136-DC81BBBA4D88}" mergeInterval="0" personalView="1" maximized="1" xWindow="-9" yWindow="-9" windowWidth="1938" windowHeight="1048" activeSheetId="1"/>
    <customWorkbookView name="Chris Coyle - Personal View" guid="{095C1294-9F64-4C29-9342-CB77562D79A6}" mergeInterval="0" personalView="1" maximized="1" xWindow="-13" yWindow="-13" windowWidth="2586" windowHeight="1386" activeSheetId="1" showComments="commIndAndComment"/>
    <customWorkbookView name="Windows User - Personal View" guid="{544A5E72-6735-461A-88E9-D8CC9845AD82}"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7" i="2" l="1"/>
  <c r="G48" i="2"/>
  <c r="F47" i="2"/>
  <c r="F48" i="2"/>
  <c r="E47" i="2"/>
  <c r="E48" i="2"/>
  <c r="G41" i="2"/>
  <c r="F41" i="2"/>
  <c r="E41" i="2"/>
  <c r="G36" i="2"/>
  <c r="F36" i="2"/>
  <c r="E36" i="2"/>
  <c r="G32" i="2"/>
  <c r="F32" i="2"/>
  <c r="E32" i="2"/>
  <c r="G22" i="2"/>
  <c r="F22" i="2"/>
  <c r="E22" i="2"/>
  <c r="C47" i="2" l="1"/>
  <c r="C48" i="2"/>
  <c r="C36" i="2"/>
  <c r="C35" i="2"/>
  <c r="C32" i="2"/>
  <c r="J15" i="1" l="1"/>
  <c r="J16" i="1"/>
  <c r="I18" i="1"/>
  <c r="H18" i="1"/>
  <c r="G18" i="1"/>
  <c r="F18" i="1"/>
  <c r="E18" i="1"/>
  <c r="C41" i="2" l="1"/>
  <c r="C22" i="2"/>
  <c r="C21" i="2"/>
  <c r="E21" i="2"/>
  <c r="F21" i="2"/>
  <c r="G21" i="2"/>
  <c r="G52" i="2" l="1"/>
  <c r="F52" i="2"/>
  <c r="E52" i="2"/>
  <c r="G44" i="2"/>
  <c r="G45" i="2"/>
  <c r="G46" i="2"/>
  <c r="G43" i="2"/>
  <c r="F44" i="2"/>
  <c r="F45" i="2"/>
  <c r="F46" i="2"/>
  <c r="E44" i="2"/>
  <c r="E45" i="2"/>
  <c r="E46" i="2"/>
  <c r="E39" i="2"/>
  <c r="G30" i="2"/>
  <c r="G31" i="2"/>
  <c r="G33" i="2"/>
  <c r="G34" i="2"/>
  <c r="G35" i="2"/>
  <c r="F30" i="2"/>
  <c r="F31" i="2"/>
  <c r="F33" i="2"/>
  <c r="F34" i="2"/>
  <c r="F35" i="2"/>
  <c r="G17" i="2"/>
  <c r="G18" i="2"/>
  <c r="G19" i="2"/>
  <c r="G20" i="2"/>
  <c r="G23" i="2"/>
  <c r="G24" i="2"/>
  <c r="G25" i="2"/>
  <c r="G26" i="2"/>
  <c r="F26" i="2"/>
  <c r="F24" i="2"/>
  <c r="F20" i="2"/>
  <c r="F17" i="2"/>
  <c r="C52" i="2" l="1"/>
  <c r="C51" i="2"/>
  <c r="C46" i="2"/>
  <c r="C45" i="2"/>
  <c r="C44" i="2"/>
  <c r="C43" i="2"/>
  <c r="C42" i="2"/>
  <c r="C40" i="2"/>
  <c r="C39" i="2"/>
  <c r="C34" i="2"/>
  <c r="C33" i="2"/>
  <c r="C31" i="2"/>
  <c r="C30" i="2"/>
  <c r="C29" i="2"/>
  <c r="C26" i="2"/>
  <c r="C25" i="2"/>
  <c r="C24" i="2"/>
  <c r="C23" i="2"/>
  <c r="C20" i="2"/>
  <c r="C19" i="2"/>
  <c r="C18" i="2"/>
  <c r="C17" i="2"/>
  <c r="C16" i="2"/>
  <c r="F43" i="2" l="1"/>
  <c r="E35" i="2"/>
  <c r="E34" i="2"/>
  <c r="E33" i="2"/>
  <c r="E31" i="2"/>
  <c r="E30" i="2"/>
  <c r="E29" i="2"/>
  <c r="G40" i="2"/>
  <c r="F40" i="2"/>
  <c r="E40" i="2"/>
  <c r="G39" i="2"/>
  <c r="G49" i="2" s="1"/>
  <c r="F39" i="2"/>
  <c r="E26" i="2"/>
  <c r="E25" i="2"/>
  <c r="E24" i="2"/>
  <c r="E23" i="2"/>
  <c r="E20" i="2"/>
  <c r="E19" i="2"/>
  <c r="E18" i="2"/>
  <c r="E17" i="2"/>
  <c r="B54" i="2"/>
  <c r="G51" i="2"/>
  <c r="G53" i="2" s="1"/>
  <c r="D14" i="1" s="1"/>
  <c r="F51" i="2"/>
  <c r="E51" i="2"/>
  <c r="E53" i="2" s="1"/>
  <c r="B14" i="1" s="1"/>
  <c r="E43" i="2"/>
  <c r="G42" i="2"/>
  <c r="F42" i="2"/>
  <c r="E42" i="2"/>
  <c r="G29" i="2"/>
  <c r="G37" i="2" s="1"/>
  <c r="F29" i="2"/>
  <c r="F37" i="2" s="1"/>
  <c r="E49" i="2" l="1"/>
  <c r="E37" i="2"/>
  <c r="B12" i="1" s="1"/>
  <c r="F49" i="2"/>
  <c r="B13" i="1"/>
  <c r="D13" i="1"/>
  <c r="D12" i="1"/>
  <c r="F53" i="2"/>
  <c r="C14" i="1" s="1"/>
  <c r="J14" i="1" s="1"/>
  <c r="C12" i="1"/>
  <c r="F25" i="2"/>
  <c r="F23" i="2"/>
  <c r="F19" i="2"/>
  <c r="F18" i="2"/>
  <c r="G16" i="2"/>
  <c r="F16" i="2"/>
  <c r="J12" i="1" l="1"/>
  <c r="F27" i="2"/>
  <c r="C11" i="1" s="1"/>
  <c r="G27" i="2"/>
  <c r="C13" i="1"/>
  <c r="J13" i="1" s="1"/>
  <c r="E16" i="2"/>
  <c r="E27" i="2" s="1"/>
  <c r="F54" i="2" l="1"/>
  <c r="C18" i="1"/>
  <c r="E54" i="2"/>
  <c r="B11" i="1"/>
  <c r="D11" i="1"/>
  <c r="D18" i="1" s="1"/>
  <c r="G54" i="2"/>
  <c r="J11" i="1" l="1"/>
  <c r="J18" i="1" s="1"/>
  <c r="B18" i="1"/>
</calcChain>
</file>

<file path=xl/sharedStrings.xml><?xml version="1.0" encoding="utf-8"?>
<sst xmlns="http://schemas.openxmlformats.org/spreadsheetml/2006/main" count="124" uniqueCount="82">
  <si>
    <t>Contract Year 1</t>
  </si>
  <si>
    <t>Contract Year 2</t>
  </si>
  <si>
    <t>Contract Year 3</t>
  </si>
  <si>
    <t>Contract Year 4</t>
  </si>
  <si>
    <t>Contract Year 5</t>
  </si>
  <si>
    <t>Total</t>
  </si>
  <si>
    <t>n/a</t>
  </si>
  <si>
    <t>Total Price</t>
  </si>
  <si>
    <t>Pricing Schedule B</t>
  </si>
  <si>
    <t>Payment Percentage</t>
  </si>
  <si>
    <t>Contract year 2</t>
  </si>
  <si>
    <t>Contract year 3</t>
  </si>
  <si>
    <t>Milestone</t>
  </si>
  <si>
    <t>Totals</t>
  </si>
  <si>
    <t>PRICING SCHEDULE A</t>
  </si>
  <si>
    <t>Deliverable Expectation Documents</t>
  </si>
  <si>
    <t>Training Plan</t>
  </si>
  <si>
    <t>Information Security Plan</t>
  </si>
  <si>
    <t>Project Planning</t>
  </si>
  <si>
    <t>Analysis and Design</t>
  </si>
  <si>
    <t>Technical Solution Architecture</t>
  </si>
  <si>
    <t>Gap Analysis Results</t>
  </si>
  <si>
    <t>Technical Specification and Solution Design</t>
  </si>
  <si>
    <t>Requirements Traceability Matrix</t>
  </si>
  <si>
    <t>Security Assessment Results</t>
  </si>
  <si>
    <t>Data Migration Results</t>
  </si>
  <si>
    <t>Implementation Rollout Report</t>
  </si>
  <si>
    <t>User Manuals</t>
  </si>
  <si>
    <t>Transition to Operations</t>
  </si>
  <si>
    <t>Transition Report</t>
  </si>
  <si>
    <t>Data Conversion and Migration Plan</t>
  </si>
  <si>
    <t>2. Analysis and Design (Schedule B)</t>
  </si>
  <si>
    <t>Subtotal</t>
  </si>
  <si>
    <t>Bidder Name:</t>
  </si>
  <si>
    <t>Job Categories</t>
  </si>
  <si>
    <t>Fully Loaded Hourly Rate</t>
  </si>
  <si>
    <t>Project Manager</t>
  </si>
  <si>
    <t>Business Analyst Lead</t>
  </si>
  <si>
    <t>Development/Technical Lead</t>
  </si>
  <si>
    <t>Data Architect</t>
  </si>
  <si>
    <t>Notes:</t>
  </si>
  <si>
    <t xml:space="preserve">Fully loaded rates shall be inclusive of all costs or fees, whether direct or indirect, including but not limited to travel costs. </t>
  </si>
  <si>
    <t>All costs related to the deliverables required by the RFP should be identified in the other worksheets.</t>
  </si>
  <si>
    <t>Summary- SCHEDULE A</t>
  </si>
  <si>
    <t>$</t>
  </si>
  <si>
    <t>5. Post Implementation and Warranty and Support *</t>
  </si>
  <si>
    <t>4. Transition to Operations
    (Schedule B)</t>
  </si>
  <si>
    <t>6. Recurring and Non Recurring Software and Hosting, including all support and maintenance services **</t>
  </si>
  <si>
    <t>Scheduled Completion: Contract Year 1, 2, or 3</t>
  </si>
  <si>
    <t>Other (specify)</t>
  </si>
  <si>
    <t>Training Materials</t>
  </si>
  <si>
    <t xml:space="preserve">Bidder Name: </t>
  </si>
  <si>
    <r>
      <t xml:space="preserve">1. Project Planning  (Schedule B)
</t>
    </r>
    <r>
      <rPr>
        <sz val="8"/>
        <rFont val="Arial"/>
        <family val="2"/>
      </rPr>
      <t xml:space="preserve">The total Project Planning price, MUST be less than or equal to </t>
    </r>
    <r>
      <rPr>
        <u/>
        <sz val="8"/>
        <rFont val="Arial"/>
        <family val="2"/>
      </rPr>
      <t>25%</t>
    </r>
    <r>
      <rPr>
        <sz val="8"/>
        <rFont val="Arial"/>
        <family val="2"/>
      </rPr>
      <t xml:space="preserve"> of the proposed Total Price.</t>
    </r>
  </si>
  <si>
    <t xml:space="preserve">Instructions for SCHEDULE C:
• Bidders need to enter values for highlighted cells only. Enter the dollar amount in a currency format rounded to the whole dollar.
• Add additional Job Categories if necessary.
• The bidder must have staff available to perform additional services, but the Department makes no guarantees about purchasing these services. </t>
  </si>
  <si>
    <t>Additional Services Labor Costs  (System Change Request) - Schedule C</t>
  </si>
  <si>
    <t>* 24 month period immediately following transition to operations.</t>
  </si>
  <si>
    <t>Business Continuity Plan</t>
  </si>
  <si>
    <t>Quality Assurance and Testing Plans</t>
  </si>
  <si>
    <t>Plan of Action and Milestones (POAM)</t>
  </si>
  <si>
    <t>Initial Startup Plan/Organization Chart</t>
  </si>
  <si>
    <t>Transition Plan (for transition to Operational Support)</t>
  </si>
  <si>
    <t>User Acceptance Testing (UAT) Descriptions</t>
  </si>
  <si>
    <t>Accreditation Package</t>
  </si>
  <si>
    <t>These rates may be used in the event of a System Change Request.</t>
  </si>
  <si>
    <t>Purpose of this Cost Proposal is to capture the costs associated with this proposal. The SCHEDULE A summarizes the costs for all contractor activities during the contract period. The SCHEDULE B determines a pricing schedule for each project phase and will auto populate select cells to the SCHEDULE A.  The SCHEDULE C collects the fully loaded hourly rate for additional services (Service Change Requests) that weren't identified in the RFP.
Note: The costs of providing the required functionality must be accounted for in the bidder’s Cost Proposal. Change orders will not be used to pay for proposed modifications or customizations necessary to meet the functionality requirements established in the contract. The Cost Proposal should include ANY AND ALL one-time and recurring fees.</t>
  </si>
  <si>
    <t>Contract Year 6</t>
  </si>
  <si>
    <t>Contract Year 7</t>
  </si>
  <si>
    <t>Contract Year 8</t>
  </si>
  <si>
    <r>
      <t>** Pricing for Recurring and Non Recurring Software and Hosting, including all support and maintenance services, shall be extended into option</t>
    </r>
    <r>
      <rPr>
        <sz val="11"/>
        <rFont val="Calibri"/>
        <family val="2"/>
        <scheme val="minor"/>
      </rPr>
      <t>al years 9 and 10</t>
    </r>
    <r>
      <rPr>
        <sz val="11"/>
        <color theme="1"/>
        <rFont val="Calibri"/>
        <family val="2"/>
        <scheme val="minor"/>
      </rPr>
      <t xml:space="preserve">, if exercised by the Department. </t>
    </r>
  </si>
  <si>
    <t>Implementation Rollout Plan</t>
  </si>
  <si>
    <t>Test Results for Each Type of Test Defined in the QA and Testing Plans</t>
  </si>
  <si>
    <t>Activities</t>
  </si>
  <si>
    <t xml:space="preserve">Instructions for Schedule A- 
• Bidders should only enter values in highlighted cells. Enter the dollar amount in a currency format rounded to the whole dollar.
• Complete only two years of values for “5. Post Implementation and Warranty Support”. 
• Complete “6. Recurring and Non-Recurring Software and Hosting, including all support and maintenance services” according to your proposed Implementation Plan.  
• Costs associated with activities 5 and 6 will not start until after “4. Transition to Operations.”  
</t>
  </si>
  <si>
    <t>Preliminary Security Assessment Results</t>
  </si>
  <si>
    <t>Backup and Recovery Routines for System and Data</t>
  </si>
  <si>
    <t>Annual Risk Assessment Results</t>
  </si>
  <si>
    <t>Vulnerability Testing Results</t>
  </si>
  <si>
    <t>Eight-Year Project Plan</t>
  </si>
  <si>
    <t xml:space="preserve">Implementation, Training, Hosting &amp; Security  </t>
  </si>
  <si>
    <t>3. Implementation, Training, Hosting &amp; Security (Schedule B)</t>
  </si>
  <si>
    <t xml:space="preserve">Instructions for Schedule B: 
• Bidders need to enter values for highlighted cells only. 
• Enter the total proposed price for the phases outlined in SCHEDULE B into cell C54. Enter the dollar amount in a currency format rounded to the whole dollar.
• Enter the projected Scheduled Completion Contract Year into Column D for each project milestone. (Enter a 1, 2 or 3).  Project planning may not take more than three years, however, it is at the Bidders discretion, within this three year timeframe, that milestones can be completed. 
• The total Project Planning price must be less than or equal to 25% of the proposed Total Price on SCHEDULE A, cell G18. 
• Payment for each milestone will be made upon completion to the Department’s satisfaction and calculated using the percentages identified in Column B. 
</t>
  </si>
  <si>
    <t>Project Planning- SCHEDULE B-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</si>
</sst>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0.0%"/>
    <numFmt numFmtId="165" formatCode="mm/dd/yy;@"/>
    <numFmt numFmtId="166" formatCode="&quot;$&quot;#,##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u/>
      <sz val="10"/>
      <name val="Arial"/>
      <family val="2"/>
    </font>
    <font>
      <sz val="8"/>
      <name val="Arial"/>
      <family val="2"/>
    </font>
    <font>
      <sz val="10"/>
      <name val="Arial"/>
      <family val="2"/>
    </font>
    <font>
      <u val="singleAccounting"/>
      <sz val="8"/>
      <name val="Arial"/>
      <family val="2"/>
    </font>
    <font>
      <u val="doubleAccounting"/>
      <sz val="8"/>
      <name val="Arial"/>
      <family val="2"/>
    </font>
    <font>
      <b/>
      <sz val="12"/>
      <name val="Arial"/>
      <family val="2"/>
    </font>
    <font>
      <b/>
      <sz val="10"/>
      <name val="Arial"/>
      <family val="2"/>
    </font>
    <font>
      <b/>
      <u val="singleAccounting"/>
      <sz val="10"/>
      <name val="Arial"/>
      <family val="2"/>
    </font>
    <font>
      <sz val="11.5"/>
      <color rgb="FF000000"/>
      <name val="Arial"/>
      <family val="2"/>
    </font>
    <font>
      <sz val="12"/>
      <color theme="1"/>
      <name val="Arial"/>
      <family val="2"/>
    </font>
    <font>
      <b/>
      <sz val="11"/>
      <color theme="1"/>
      <name val="Arial"/>
      <family val="2"/>
    </font>
    <font>
      <u/>
      <sz val="8"/>
      <name val="Arial"/>
      <family val="2"/>
    </font>
    <font>
      <i/>
      <sz val="8"/>
      <name val="Arial"/>
      <family val="2"/>
    </font>
    <font>
      <sz val="10"/>
      <name val="Arial"/>
    </font>
    <font>
      <sz val="11"/>
      <name val="Arial"/>
      <family val="2"/>
    </font>
    <font>
      <sz val="11"/>
      <name val="Calibri"/>
      <family val="2"/>
      <scheme val="minor"/>
    </font>
    <font>
      <b/>
      <sz val="10"/>
      <color theme="1"/>
      <name val="Arial"/>
      <family val="2"/>
    </font>
    <font>
      <sz val="10"/>
      <name val="Calibri"/>
      <family val="2"/>
      <scheme val="minor"/>
    </font>
    <font>
      <b/>
      <sz val="12"/>
      <color theme="1"/>
      <name val="Arial"/>
      <family val="2"/>
    </font>
    <font>
      <b/>
      <sz val="11"/>
      <name val="Arial"/>
      <family val="2"/>
    </font>
    <font>
      <b/>
      <u val="singleAccounting"/>
      <sz val="9"/>
      <name val="Arial"/>
      <family val="2"/>
    </font>
    <font>
      <sz val="10"/>
      <color theme="1"/>
      <name val="Arial"/>
      <family val="2"/>
    </font>
    <font>
      <i/>
      <sz val="8"/>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0" fontId="17" fillId="0" borderId="0"/>
    <xf numFmtId="0" fontId="6" fillId="0" borderId="0"/>
  </cellStyleXfs>
  <cellXfs count="127">
    <xf numFmtId="0" fontId="0" fillId="0" borderId="0" xfId="0"/>
    <xf numFmtId="0" fontId="3" fillId="0" borderId="0" xfId="0" applyFont="1"/>
    <xf numFmtId="0" fontId="4" fillId="0" borderId="0" xfId="0" applyFont="1" applyAlignment="1">
      <alignment horizontal="center"/>
    </xf>
    <xf numFmtId="0" fontId="5" fillId="0" borderId="0" xfId="0" applyFont="1"/>
    <xf numFmtId="0" fontId="6" fillId="0" borderId="0" xfId="0" applyFont="1" applyAlignment="1">
      <alignment horizontal="left" vertical="center" wrapText="1"/>
    </xf>
    <xf numFmtId="0" fontId="6" fillId="0" borderId="0" xfId="0" applyFont="1" applyAlignment="1">
      <alignment wrapText="1"/>
    </xf>
    <xf numFmtId="0" fontId="6" fillId="0" borderId="0" xfId="0" applyFont="1" applyAlignment="1">
      <alignment horizontal="left" wrapText="1" indent="1"/>
    </xf>
    <xf numFmtId="0" fontId="7" fillId="0" borderId="0" xfId="0" applyFont="1"/>
    <xf numFmtId="44" fontId="7" fillId="0" borderId="0" xfId="1" applyFont="1" applyAlignment="1">
      <alignment horizontal="center" vertical="center"/>
    </xf>
    <xf numFmtId="44" fontId="7" fillId="0" borderId="0" xfId="1" applyFont="1" applyAlignment="1">
      <alignment horizontal="center"/>
    </xf>
    <xf numFmtId="44" fontId="8" fillId="0" borderId="0" xfId="1" applyFont="1"/>
    <xf numFmtId="165" fontId="5" fillId="0" borderId="3" xfId="2" applyNumberFormat="1" applyFont="1" applyFill="1" applyBorder="1" applyAlignment="1" applyProtection="1">
      <alignment horizontal="center" vertical="center"/>
    </xf>
    <xf numFmtId="4" fontId="5" fillId="0" borderId="0" xfId="1" applyNumberFormat="1" applyFont="1" applyFill="1" applyBorder="1" applyAlignment="1" applyProtection="1">
      <alignment horizontal="center" vertical="center"/>
    </xf>
    <xf numFmtId="1" fontId="5" fillId="0" borderId="0" xfId="1" applyNumberFormat="1" applyFont="1" applyFill="1" applyBorder="1" applyAlignment="1" applyProtection="1">
      <alignment horizontal="center" vertical="center"/>
    </xf>
    <xf numFmtId="44" fontId="5" fillId="0" borderId="5" xfId="1" applyFont="1" applyFill="1" applyBorder="1" applyAlignment="1" applyProtection="1">
      <alignment vertical="center"/>
    </xf>
    <xf numFmtId="44" fontId="8" fillId="0" borderId="5" xfId="1" applyFont="1" applyFill="1" applyBorder="1" applyAlignment="1" applyProtection="1">
      <alignment vertical="center"/>
    </xf>
    <xf numFmtId="44" fontId="8" fillId="0" borderId="0" xfId="1" applyFont="1" applyFill="1" applyBorder="1" applyAlignment="1" applyProtection="1">
      <alignment vertical="center"/>
    </xf>
    <xf numFmtId="44" fontId="8" fillId="0" borderId="6" xfId="1" applyFont="1" applyFill="1" applyBorder="1" applyAlignment="1" applyProtection="1">
      <alignment vertical="center"/>
    </xf>
    <xf numFmtId="0" fontId="9" fillId="0" borderId="1" xfId="0" applyFont="1" applyBorder="1" applyAlignment="1" applyProtection="1">
      <alignment vertical="center"/>
    </xf>
    <xf numFmtId="0" fontId="3" fillId="0" borderId="1" xfId="0" applyFont="1" applyBorder="1" applyAlignment="1" applyProtection="1">
      <alignment vertical="center"/>
    </xf>
    <xf numFmtId="0" fontId="6" fillId="0" borderId="0" xfId="0" applyFont="1" applyFill="1" applyAlignment="1" applyProtection="1">
      <alignment horizontal="left" vertical="center" wrapText="1"/>
    </xf>
    <xf numFmtId="0" fontId="3" fillId="0" borderId="0" xfId="0" applyFont="1" applyAlignment="1" applyProtection="1">
      <alignment vertical="center"/>
    </xf>
    <xf numFmtId="0" fontId="3" fillId="0" borderId="2" xfId="0" applyFont="1" applyBorder="1" applyAlignment="1" applyProtection="1">
      <alignment vertical="center"/>
    </xf>
    <xf numFmtId="0" fontId="3" fillId="0" borderId="2" xfId="0" applyFont="1" applyBorder="1" applyAlignment="1" applyProtection="1">
      <alignment horizontal="right" vertical="center"/>
    </xf>
    <xf numFmtId="0" fontId="13" fillId="0" borderId="2" xfId="0" applyFont="1" applyBorder="1" applyAlignment="1" applyProtection="1">
      <alignment horizontal="right" vertical="center"/>
    </xf>
    <xf numFmtId="0" fontId="5" fillId="0" borderId="0" xfId="0" applyFont="1" applyAlignment="1" applyProtection="1">
      <alignment vertical="center"/>
    </xf>
    <xf numFmtId="44" fontId="5" fillId="0" borderId="0" xfId="1" applyFont="1" applyAlignment="1" applyProtection="1">
      <alignment vertical="center"/>
    </xf>
    <xf numFmtId="164" fontId="5" fillId="0" borderId="0" xfId="2" applyNumberFormat="1" applyFont="1" applyAlignment="1" applyProtection="1">
      <alignment vertical="center"/>
    </xf>
    <xf numFmtId="0" fontId="5" fillId="0" borderId="0" xfId="0" applyFont="1" applyBorder="1" applyAlignment="1" applyProtection="1">
      <alignment vertical="center"/>
    </xf>
    <xf numFmtId="44" fontId="5" fillId="0" borderId="0" xfId="1" applyFont="1" applyBorder="1" applyAlignment="1" applyProtection="1">
      <alignment horizontal="center" vertical="center"/>
    </xf>
    <xf numFmtId="0" fontId="6"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164" fontId="11" fillId="0" borderId="5" xfId="2" applyNumberFormat="1" applyFont="1" applyBorder="1" applyAlignment="1" applyProtection="1">
      <alignment horizontal="center" vertical="center"/>
    </xf>
    <xf numFmtId="0" fontId="6" fillId="0" borderId="0" xfId="0" applyFont="1" applyBorder="1" applyAlignment="1" applyProtection="1">
      <alignment vertical="center"/>
    </xf>
    <xf numFmtId="0" fontId="5" fillId="0" borderId="0" xfId="0" applyFont="1" applyBorder="1" applyAlignment="1" applyProtection="1">
      <alignment horizontal="center" vertical="center"/>
    </xf>
    <xf numFmtId="0" fontId="5" fillId="0" borderId="5" xfId="0" applyFont="1" applyBorder="1" applyAlignment="1" applyProtection="1">
      <alignment vertical="center"/>
    </xf>
    <xf numFmtId="0" fontId="10" fillId="0" borderId="0" xfId="0" applyFont="1" applyBorder="1" applyAlignment="1" applyProtection="1">
      <alignment horizontal="left" vertical="center"/>
    </xf>
    <xf numFmtId="9" fontId="10" fillId="0" borderId="0" xfId="0" applyNumberFormat="1" applyFont="1" applyBorder="1" applyAlignment="1" applyProtection="1">
      <alignment horizontal="right" vertical="center"/>
    </xf>
    <xf numFmtId="0" fontId="6"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10" fontId="5" fillId="0" borderId="0" xfId="2" applyNumberFormat="1" applyFont="1" applyBorder="1" applyAlignment="1" applyProtection="1">
      <alignment horizontal="center" vertical="center"/>
    </xf>
    <xf numFmtId="164" fontId="5" fillId="0" borderId="0" xfId="2" applyNumberFormat="1" applyFont="1" applyBorder="1" applyAlignment="1" applyProtection="1">
      <alignment horizontal="center" vertical="center"/>
    </xf>
    <xf numFmtId="164" fontId="5" fillId="0" borderId="0" xfId="2" applyNumberFormat="1" applyFont="1" applyBorder="1" applyAlignment="1" applyProtection="1">
      <alignment vertical="center"/>
    </xf>
    <xf numFmtId="0" fontId="14" fillId="0" borderId="0" xfId="0" applyFont="1" applyAlignment="1" applyProtection="1">
      <alignment horizontal="left" wrapText="1"/>
    </xf>
    <xf numFmtId="0" fontId="14" fillId="0" borderId="0" xfId="0" applyFont="1" applyAlignment="1" applyProtection="1">
      <alignment horizontal="center" vertical="center"/>
    </xf>
    <xf numFmtId="0" fontId="3" fillId="0" borderId="0" xfId="0" applyFont="1" applyAlignment="1" applyProtection="1">
      <alignment horizontal="left" wrapText="1"/>
    </xf>
    <xf numFmtId="0" fontId="3" fillId="0" borderId="0" xfId="0" applyFont="1" applyAlignment="1" applyProtection="1">
      <alignment horizontal="right"/>
    </xf>
    <xf numFmtId="0" fontId="2" fillId="0" borderId="0" xfId="0" applyFont="1"/>
    <xf numFmtId="0" fontId="10" fillId="0" borderId="0" xfId="0" applyFont="1" applyBorder="1" applyAlignment="1" applyProtection="1">
      <alignment vertical="center"/>
    </xf>
    <xf numFmtId="0" fontId="6" fillId="0" borderId="0" xfId="0" applyFont="1" applyBorder="1" applyAlignment="1" applyProtection="1">
      <alignment horizontal="left" vertical="center" wrapText="1" indent="3"/>
    </xf>
    <xf numFmtId="0" fontId="6" fillId="0" borderId="0" xfId="0" applyFont="1" applyBorder="1" applyAlignment="1" applyProtection="1">
      <alignment horizontal="left" vertical="center" indent="3"/>
    </xf>
    <xf numFmtId="0" fontId="16" fillId="0" borderId="0" xfId="0" applyFont="1" applyBorder="1" applyAlignment="1" applyProtection="1">
      <alignment vertical="center"/>
    </xf>
    <xf numFmtId="0" fontId="6" fillId="0" borderId="0" xfId="3"/>
    <xf numFmtId="0" fontId="6" fillId="0" borderId="0" xfId="3" applyAlignment="1">
      <alignment horizontal="center"/>
    </xf>
    <xf numFmtId="0" fontId="14" fillId="0" borderId="0" xfId="4" applyFont="1" applyFill="1" applyBorder="1" applyAlignment="1">
      <alignment horizontal="left"/>
    </xf>
    <xf numFmtId="0" fontId="19" fillId="0" borderId="0" xfId="5" applyFont="1" applyFill="1"/>
    <xf numFmtId="0" fontId="18" fillId="0" borderId="0" xfId="5" applyFont="1" applyFill="1"/>
    <xf numFmtId="0" fontId="19" fillId="0" borderId="0" xfId="5" applyFont="1" applyFill="1" applyAlignment="1"/>
    <xf numFmtId="0" fontId="6" fillId="0" borderId="0" xfId="5" applyFill="1"/>
    <xf numFmtId="4" fontId="5" fillId="0" borderId="9" xfId="1" applyNumberFormat="1" applyFont="1" applyFill="1" applyBorder="1" applyAlignment="1" applyProtection="1">
      <alignment horizontal="center" vertical="center"/>
    </xf>
    <xf numFmtId="4" fontId="5" fillId="0" borderId="9" xfId="0" applyNumberFormat="1" applyFont="1" applyFill="1" applyBorder="1" applyAlignment="1" applyProtection="1">
      <alignment horizontal="center" vertical="center"/>
    </xf>
    <xf numFmtId="0" fontId="5" fillId="0" borderId="9" xfId="0" applyFont="1" applyFill="1" applyBorder="1" applyAlignment="1" applyProtection="1">
      <alignment vertical="center"/>
    </xf>
    <xf numFmtId="0" fontId="22" fillId="0" borderId="9" xfId="0" applyFont="1" applyBorder="1"/>
    <xf numFmtId="0" fontId="9" fillId="0" borderId="9" xfId="0" applyFont="1" applyBorder="1" applyAlignment="1" applyProtection="1">
      <alignment vertical="center"/>
    </xf>
    <xf numFmtId="0" fontId="6" fillId="0" borderId="0" xfId="3" applyAlignment="1">
      <alignment horizontal="left"/>
    </xf>
    <xf numFmtId="0" fontId="20" fillId="4" borderId="0" xfId="4" applyFont="1" applyFill="1" applyAlignment="1">
      <alignment horizontal="left"/>
    </xf>
    <xf numFmtId="0" fontId="20" fillId="4" borderId="8" xfId="4" applyFont="1" applyFill="1" applyBorder="1" applyAlignment="1">
      <alignment horizontal="right"/>
    </xf>
    <xf numFmtId="0" fontId="20" fillId="4" borderId="8" xfId="4" applyFont="1" applyFill="1" applyBorder="1" applyAlignment="1">
      <alignment horizontal="left"/>
    </xf>
    <xf numFmtId="0" fontId="20" fillId="4" borderId="0" xfId="4" applyFont="1" applyFill="1" applyBorder="1" applyAlignment="1">
      <alignment horizontal="left"/>
    </xf>
    <xf numFmtId="0" fontId="6" fillId="4" borderId="0" xfId="5" applyFont="1" applyFill="1"/>
    <xf numFmtId="0" fontId="21" fillId="4" borderId="0" xfId="5" applyFont="1" applyFill="1"/>
    <xf numFmtId="0" fontId="3" fillId="0" borderId="19" xfId="0" applyFont="1" applyBorder="1" applyAlignment="1">
      <alignment horizontal="centerContinuous" vertical="top" wrapText="1"/>
    </xf>
    <xf numFmtId="0" fontId="0" fillId="0" borderId="20" xfId="0" applyBorder="1" applyAlignment="1">
      <alignment horizontal="centerContinuous" vertical="top" wrapText="1"/>
    </xf>
    <xf numFmtId="0" fontId="0" fillId="0" borderId="21" xfId="0" applyBorder="1" applyAlignment="1">
      <alignment horizontal="centerContinuous" vertical="top" wrapText="1"/>
    </xf>
    <xf numFmtId="0" fontId="3" fillId="0" borderId="19" xfId="0" applyFont="1" applyBorder="1" applyAlignment="1">
      <alignment horizontal="centerContinuous" wrapText="1"/>
    </xf>
    <xf numFmtId="0" fontId="0" fillId="0" borderId="20" xfId="0" applyBorder="1" applyAlignment="1">
      <alignment horizontal="centerContinuous" wrapText="1"/>
    </xf>
    <xf numFmtId="0" fontId="0" fillId="0" borderId="21" xfId="0" applyBorder="1" applyAlignment="1">
      <alignment horizontal="centerContinuous" wrapText="1"/>
    </xf>
    <xf numFmtId="0" fontId="18" fillId="4" borderId="12" xfId="5" applyFont="1" applyFill="1" applyBorder="1"/>
    <xf numFmtId="0" fontId="18" fillId="4" borderId="13" xfId="5" applyFont="1" applyFill="1" applyBorder="1"/>
    <xf numFmtId="0" fontId="23" fillId="4" borderId="11" xfId="5" applyFont="1" applyFill="1" applyBorder="1" applyProtection="1">
      <protection locked="0"/>
    </xf>
    <xf numFmtId="3" fontId="23" fillId="2" borderId="9" xfId="5" applyNumberFormat="1" applyFont="1" applyFill="1" applyBorder="1" applyAlignment="1" applyProtection="1">
      <alignment horizontal="center" wrapText="1"/>
    </xf>
    <xf numFmtId="0" fontId="23" fillId="2" borderId="9" xfId="5" applyFont="1" applyFill="1" applyBorder="1" applyAlignment="1" applyProtection="1">
      <alignment horizontal="center" wrapText="1"/>
    </xf>
    <xf numFmtId="166" fontId="18" fillId="2" borderId="9" xfId="5" applyNumberFormat="1" applyFont="1" applyFill="1" applyBorder="1" applyProtection="1"/>
    <xf numFmtId="0" fontId="24" fillId="0" borderId="5" xfId="0" applyFont="1" applyBorder="1" applyAlignment="1" applyProtection="1">
      <alignment horizontal="center" vertical="center"/>
    </xf>
    <xf numFmtId="1" fontId="5" fillId="0" borderId="7" xfId="1" applyNumberFormat="1"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44" fontId="7" fillId="0" borderId="0" xfId="1" applyFont="1" applyFill="1" applyAlignment="1">
      <alignment horizontal="center" vertical="center"/>
    </xf>
    <xf numFmtId="44" fontId="7" fillId="4" borderId="0" xfId="1" applyFont="1" applyFill="1" applyAlignment="1">
      <alignment horizontal="center" vertical="center"/>
    </xf>
    <xf numFmtId="0" fontId="19" fillId="0" borderId="0" xfId="0" applyFont="1"/>
    <xf numFmtId="0" fontId="18" fillId="0" borderId="0" xfId="0" applyFont="1"/>
    <xf numFmtId="44" fontId="7" fillId="0" borderId="0" xfId="1" applyFont="1"/>
    <xf numFmtId="0" fontId="11" fillId="0" borderId="0" xfId="0" applyFont="1" applyFill="1" applyBorder="1" applyAlignment="1" applyProtection="1">
      <alignment horizontal="center" vertical="center"/>
    </xf>
    <xf numFmtId="0" fontId="25" fillId="0" borderId="0" xfId="0" applyFont="1" applyBorder="1" applyAlignment="1" applyProtection="1">
      <alignment horizontal="left" vertical="center" indent="3"/>
    </xf>
    <xf numFmtId="0" fontId="25" fillId="0" borderId="0" xfId="0" applyFont="1" applyBorder="1" applyAlignment="1" applyProtection="1">
      <alignment horizontal="left" vertical="center" wrapText="1" indent="3"/>
    </xf>
    <xf numFmtId="0" fontId="26" fillId="0" borderId="0" xfId="0" applyFont="1" applyBorder="1" applyAlignment="1" applyProtection="1">
      <alignment vertical="center"/>
    </xf>
    <xf numFmtId="0" fontId="20" fillId="0" borderId="0" xfId="0" applyFont="1" applyBorder="1" applyAlignment="1" applyProtection="1">
      <alignment vertical="center"/>
    </xf>
    <xf numFmtId="9" fontId="25" fillId="0" borderId="0" xfId="0" applyNumberFormat="1" applyFont="1" applyBorder="1" applyAlignment="1" applyProtection="1">
      <alignment vertical="center" wrapText="1"/>
    </xf>
    <xf numFmtId="0" fontId="25" fillId="0" borderId="0" xfId="0" applyFont="1" applyBorder="1" applyAlignment="1" applyProtection="1">
      <alignment vertical="center"/>
    </xf>
    <xf numFmtId="0" fontId="25" fillId="0" borderId="0" xfId="0" applyFont="1" applyAlignment="1">
      <alignment horizontal="left" vertical="center" wrapText="1"/>
    </xf>
    <xf numFmtId="44" fontId="7" fillId="3" borderId="0" xfId="1" applyFont="1" applyFill="1" applyAlignment="1" applyProtection="1">
      <alignment horizontal="left" vertical="center"/>
      <protection locked="0"/>
    </xf>
    <xf numFmtId="0" fontId="14" fillId="3" borderId="22" xfId="0" applyFont="1" applyFill="1" applyBorder="1" applyProtection="1">
      <protection locked="0"/>
    </xf>
    <xf numFmtId="0" fontId="14" fillId="3" borderId="9" xfId="0" applyFont="1" applyFill="1" applyBorder="1" applyProtection="1">
      <protection locked="0"/>
    </xf>
    <xf numFmtId="1" fontId="5" fillId="3" borderId="7" xfId="1" applyNumberFormat="1" applyFont="1" applyFill="1" applyBorder="1" applyAlignment="1" applyProtection="1">
      <alignment horizontal="center" vertical="center"/>
      <protection locked="0"/>
    </xf>
    <xf numFmtId="42" fontId="8" fillId="3" borderId="10" xfId="1" applyNumberFormat="1" applyFont="1" applyFill="1" applyBorder="1" applyAlignment="1" applyProtection="1">
      <alignment vertical="center"/>
      <protection locked="0"/>
    </xf>
    <xf numFmtId="3" fontId="18" fillId="3" borderId="9" xfId="5" applyNumberFormat="1" applyFont="1" applyFill="1" applyBorder="1" applyProtection="1">
      <protection locked="0"/>
    </xf>
    <xf numFmtId="3" fontId="6" fillId="3" borderId="9" xfId="5" applyNumberFormat="1" applyFont="1" applyFill="1" applyBorder="1" applyProtection="1">
      <protection locked="0"/>
    </xf>
    <xf numFmtId="166" fontId="18" fillId="3" borderId="9" xfId="5" applyNumberFormat="1" applyFont="1" applyFill="1" applyBorder="1" applyProtection="1">
      <protection locked="0"/>
    </xf>
    <xf numFmtId="166" fontId="6" fillId="3" borderId="9" xfId="5" applyNumberFormat="1" applyFont="1" applyFill="1" applyBorder="1" applyProtection="1">
      <protection locked="0"/>
    </xf>
    <xf numFmtId="0" fontId="6" fillId="3" borderId="9" xfId="5" applyFont="1" applyFill="1" applyBorder="1" applyProtection="1">
      <protection locked="0"/>
    </xf>
    <xf numFmtId="0" fontId="18" fillId="0" borderId="9" xfId="0" applyFont="1" applyFill="1" applyBorder="1" applyAlignment="1" applyProtection="1">
      <alignment horizontal="left" vertical="center" wrapText="1"/>
    </xf>
    <xf numFmtId="44" fontId="11" fillId="0" borderId="0" xfId="1" applyFont="1" applyBorder="1" applyAlignment="1" applyProtection="1">
      <alignment horizontal="center" wrapText="1"/>
    </xf>
    <xf numFmtId="0" fontId="12" fillId="0" borderId="0" xfId="0" applyFont="1" applyAlignment="1" applyProtection="1">
      <alignment horizontal="center" vertical="center" wrapText="1"/>
    </xf>
    <xf numFmtId="0" fontId="18" fillId="4" borderId="15" xfId="5" applyFont="1" applyFill="1" applyBorder="1" applyAlignment="1">
      <alignment horizontal="left" vertical="top" wrapText="1"/>
    </xf>
    <xf numFmtId="0" fontId="18" fillId="4" borderId="2" xfId="5" applyFont="1" applyFill="1" applyBorder="1" applyAlignment="1">
      <alignment horizontal="left" vertical="top" wrapText="1"/>
    </xf>
    <xf numFmtId="0" fontId="18" fillId="4" borderId="16" xfId="5" applyFont="1" applyFill="1" applyBorder="1" applyAlignment="1">
      <alignment horizontal="left" vertical="top" wrapText="1"/>
    </xf>
    <xf numFmtId="0" fontId="9" fillId="4" borderId="0" xfId="3" applyFont="1" applyFill="1" applyAlignment="1">
      <alignment horizontal="left"/>
    </xf>
    <xf numFmtId="0" fontId="18" fillId="4" borderId="19" xfId="3" applyFont="1" applyFill="1" applyBorder="1" applyAlignment="1">
      <alignment horizontal="left" vertical="top" wrapText="1"/>
    </xf>
    <xf numFmtId="0" fontId="18" fillId="4" borderId="20" xfId="3" applyFont="1" applyFill="1" applyBorder="1" applyAlignment="1">
      <alignment horizontal="left" vertical="top" wrapText="1"/>
    </xf>
    <xf numFmtId="0" fontId="18" fillId="4" borderId="21" xfId="3" applyFont="1" applyFill="1" applyBorder="1" applyAlignment="1">
      <alignment horizontal="left" vertical="top" wrapText="1"/>
    </xf>
    <xf numFmtId="0" fontId="20" fillId="3" borderId="17" xfId="4" applyFont="1" applyFill="1" applyBorder="1" applyAlignment="1" applyProtection="1">
      <alignment horizontal="left"/>
      <protection locked="0"/>
    </xf>
    <xf numFmtId="0" fontId="20" fillId="3" borderId="18" xfId="4" applyFont="1" applyFill="1" applyBorder="1" applyAlignment="1" applyProtection="1">
      <alignment horizontal="left"/>
      <protection locked="0"/>
    </xf>
    <xf numFmtId="0" fontId="18" fillId="4" borderId="14" xfId="5" quotePrefix="1" applyFont="1" applyFill="1" applyBorder="1" applyAlignment="1" applyProtection="1">
      <alignment horizontal="left" vertical="top" wrapText="1"/>
      <protection locked="0"/>
    </xf>
    <xf numFmtId="0" fontId="18" fillId="4" borderId="0" xfId="5" quotePrefix="1" applyFont="1" applyFill="1" applyBorder="1" applyAlignment="1" applyProtection="1">
      <alignment horizontal="left" vertical="top" wrapText="1"/>
      <protection locked="0"/>
    </xf>
    <xf numFmtId="0" fontId="18" fillId="4" borderId="4" xfId="5" quotePrefix="1" applyFont="1" applyFill="1" applyBorder="1" applyAlignment="1" applyProtection="1">
      <alignment horizontal="left" vertical="top" wrapText="1"/>
      <protection locked="0"/>
    </xf>
    <xf numFmtId="0" fontId="18" fillId="4" borderId="14" xfId="5" quotePrefix="1" applyFont="1" applyFill="1" applyBorder="1" applyAlignment="1">
      <alignment horizontal="left" vertical="top" wrapText="1"/>
    </xf>
    <xf numFmtId="0" fontId="18" fillId="4" borderId="0" xfId="5" quotePrefix="1" applyFont="1" applyFill="1" applyBorder="1" applyAlignment="1">
      <alignment horizontal="left" vertical="top" wrapText="1"/>
    </xf>
    <xf numFmtId="0" fontId="18" fillId="4" borderId="4" xfId="5" quotePrefix="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2 2" xfId="5" xr:uid="{00000000-0005-0000-0000-000003000000}"/>
    <cellStyle name="Normal 3" xfId="4" xr:uid="{00000000-0005-0000-0000-000004000000}"/>
    <cellStyle name="Percent" xfId="2" builtinId="5"/>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K22"/>
  <sheetViews>
    <sheetView zoomScaleNormal="100" workbookViewId="0">
      <selection activeCell="C16" sqref="C16"/>
    </sheetView>
  </sheetViews>
  <sheetFormatPr defaultRowHeight="15" x14ac:dyDescent="0.25"/>
  <cols>
    <col min="1" max="1" width="35.7109375" customWidth="1"/>
    <col min="2" max="10" width="20" customWidth="1"/>
  </cols>
  <sheetData>
    <row r="1" spans="1:11" ht="15.75" x14ac:dyDescent="0.25">
      <c r="A1" s="63" t="s">
        <v>43</v>
      </c>
      <c r="B1" s="18"/>
      <c r="C1" s="19"/>
      <c r="D1" s="19"/>
      <c r="E1" s="19"/>
      <c r="F1" s="19"/>
      <c r="G1" s="19"/>
    </row>
    <row r="2" spans="1:11" ht="15.75" thickBot="1" x14ac:dyDescent="0.3">
      <c r="A2" s="100" t="s">
        <v>33</v>
      </c>
    </row>
    <row r="3" spans="1:11" ht="98.25" customHeight="1" thickBot="1" x14ac:dyDescent="0.3">
      <c r="A3" s="71" t="s">
        <v>64</v>
      </c>
      <c r="B3" s="72"/>
      <c r="C3" s="72"/>
      <c r="D3" s="72"/>
      <c r="E3" s="72"/>
      <c r="F3" s="72"/>
      <c r="G3" s="73"/>
    </row>
    <row r="4" spans="1:11" ht="98.25" customHeight="1" thickBot="1" x14ac:dyDescent="0.3">
      <c r="A4" s="74" t="s">
        <v>72</v>
      </c>
      <c r="B4" s="75"/>
      <c r="C4" s="75"/>
      <c r="D4" s="75"/>
      <c r="E4" s="75"/>
      <c r="F4" s="75"/>
      <c r="G4" s="76"/>
    </row>
    <row r="6" spans="1:11" x14ac:dyDescent="0.25">
      <c r="G6" s="47" t="s">
        <v>14</v>
      </c>
    </row>
    <row r="7" spans="1:11" x14ac:dyDescent="0.25">
      <c r="G7" s="88"/>
      <c r="H7" s="88"/>
      <c r="I7" s="88"/>
      <c r="J7" s="88"/>
      <c r="K7" s="88"/>
    </row>
    <row r="8" spans="1:11" x14ac:dyDescent="0.25">
      <c r="A8" s="1"/>
      <c r="B8" s="1"/>
      <c r="C8" s="1"/>
      <c r="D8" s="1"/>
      <c r="E8" s="1"/>
      <c r="F8" s="1"/>
      <c r="G8" s="89"/>
      <c r="H8" s="88"/>
      <c r="I8" s="88"/>
      <c r="J8" s="88"/>
      <c r="K8" s="88"/>
    </row>
    <row r="9" spans="1:11" x14ac:dyDescent="0.25">
      <c r="A9" s="2" t="s">
        <v>71</v>
      </c>
      <c r="B9" s="2" t="s">
        <v>0</v>
      </c>
      <c r="C9" s="2" t="s">
        <v>1</v>
      </c>
      <c r="D9" s="2" t="s">
        <v>2</v>
      </c>
      <c r="E9" s="2" t="s">
        <v>3</v>
      </c>
      <c r="F9" s="2" t="s">
        <v>4</v>
      </c>
      <c r="G9" s="2" t="s">
        <v>65</v>
      </c>
      <c r="H9" s="2" t="s">
        <v>66</v>
      </c>
      <c r="I9" s="2" t="s">
        <v>67</v>
      </c>
      <c r="J9" s="2" t="s">
        <v>5</v>
      </c>
      <c r="K9" s="88"/>
    </row>
    <row r="10" spans="1:11" ht="16.5" x14ac:dyDescent="0.35">
      <c r="A10" s="3"/>
      <c r="B10" s="7"/>
      <c r="C10" s="7"/>
      <c r="D10" s="7"/>
      <c r="E10" s="7"/>
      <c r="F10" s="7"/>
      <c r="G10" s="7"/>
      <c r="H10" s="7"/>
      <c r="I10" s="7"/>
      <c r="J10" s="7"/>
      <c r="K10" s="88"/>
    </row>
    <row r="11" spans="1:11" ht="35.25" x14ac:dyDescent="0.25">
      <c r="A11" s="4" t="s">
        <v>52</v>
      </c>
      <c r="B11" s="8">
        <f>'SCHEDULE B'!E27</f>
        <v>0</v>
      </c>
      <c r="C11" s="8">
        <f>'SCHEDULE B'!F27</f>
        <v>0</v>
      </c>
      <c r="D11" s="8">
        <f>'SCHEDULE B'!G27</f>
        <v>0</v>
      </c>
      <c r="E11" s="8" t="s">
        <v>6</v>
      </c>
      <c r="F11" s="8" t="s">
        <v>6</v>
      </c>
      <c r="G11" s="8" t="s">
        <v>6</v>
      </c>
      <c r="H11" s="8" t="s">
        <v>6</v>
      </c>
      <c r="I11" s="8" t="s">
        <v>6</v>
      </c>
      <c r="J11" s="8">
        <f>ROUND(SUM(B11:D11), 2)</f>
        <v>0</v>
      </c>
      <c r="K11" s="88"/>
    </row>
    <row r="12" spans="1:11" x14ac:dyDescent="0.25">
      <c r="A12" s="4" t="s">
        <v>31</v>
      </c>
      <c r="B12" s="8">
        <f>'SCHEDULE B'!E37</f>
        <v>0</v>
      </c>
      <c r="C12" s="8">
        <f>'SCHEDULE B'!F37</f>
        <v>0</v>
      </c>
      <c r="D12" s="8">
        <f>'SCHEDULE B'!G37</f>
        <v>0</v>
      </c>
      <c r="E12" s="8" t="s">
        <v>6</v>
      </c>
      <c r="F12" s="8" t="s">
        <v>6</v>
      </c>
      <c r="G12" s="8" t="s">
        <v>6</v>
      </c>
      <c r="H12" s="8" t="s">
        <v>6</v>
      </c>
      <c r="I12" s="8" t="s">
        <v>6</v>
      </c>
      <c r="J12" s="8">
        <f>ROUND(SUM(B12:D12), 2)</f>
        <v>0</v>
      </c>
      <c r="K12" s="88"/>
    </row>
    <row r="13" spans="1:11" ht="30" customHeight="1" x14ac:dyDescent="0.25">
      <c r="A13" s="98" t="s">
        <v>79</v>
      </c>
      <c r="B13" s="8">
        <f>'SCHEDULE B'!E49</f>
        <v>0</v>
      </c>
      <c r="C13" s="8">
        <f>'SCHEDULE B'!F49</f>
        <v>0</v>
      </c>
      <c r="D13" s="8">
        <f>'SCHEDULE B'!G49</f>
        <v>0</v>
      </c>
      <c r="E13" s="8" t="s">
        <v>6</v>
      </c>
      <c r="F13" s="8" t="s">
        <v>6</v>
      </c>
      <c r="G13" s="8" t="s">
        <v>6</v>
      </c>
      <c r="H13" s="8" t="s">
        <v>6</v>
      </c>
      <c r="I13" s="8" t="s">
        <v>6</v>
      </c>
      <c r="J13" s="8">
        <f>ROUND(SUM(B13:D13), 2)</f>
        <v>0</v>
      </c>
      <c r="K13" s="88"/>
    </row>
    <row r="14" spans="1:11" ht="36.75" customHeight="1" x14ac:dyDescent="0.25">
      <c r="A14" s="4" t="s">
        <v>46</v>
      </c>
      <c r="B14" s="8">
        <f>'SCHEDULE B'!E53</f>
        <v>0</v>
      </c>
      <c r="C14" s="8">
        <f>'SCHEDULE B'!F53</f>
        <v>0</v>
      </c>
      <c r="D14" s="8">
        <f>'SCHEDULE B'!G53</f>
        <v>0</v>
      </c>
      <c r="E14" s="8" t="s">
        <v>6</v>
      </c>
      <c r="F14" s="8" t="s">
        <v>6</v>
      </c>
      <c r="G14" s="8" t="s">
        <v>6</v>
      </c>
      <c r="H14" s="8" t="s">
        <v>6</v>
      </c>
      <c r="I14" s="8" t="s">
        <v>6</v>
      </c>
      <c r="J14" s="8">
        <f>ROUND(SUM(B14:D14), 2)</f>
        <v>0</v>
      </c>
      <c r="K14" s="88"/>
    </row>
    <row r="15" spans="1:11" ht="36" customHeight="1" x14ac:dyDescent="0.25">
      <c r="A15" s="4" t="s">
        <v>45</v>
      </c>
      <c r="B15" s="86" t="s">
        <v>6</v>
      </c>
      <c r="C15" s="99"/>
      <c r="D15" s="99" t="s">
        <v>44</v>
      </c>
      <c r="E15" s="99" t="s">
        <v>44</v>
      </c>
      <c r="F15" s="99" t="s">
        <v>44</v>
      </c>
      <c r="G15" s="8" t="s">
        <v>6</v>
      </c>
      <c r="H15" s="8" t="s">
        <v>6</v>
      </c>
      <c r="I15" s="8" t="s">
        <v>6</v>
      </c>
      <c r="J15" s="8">
        <f>ROUND(SUM(C15:F15), 2)</f>
        <v>0</v>
      </c>
      <c r="K15" s="88"/>
    </row>
    <row r="16" spans="1:11" ht="54.6" customHeight="1" x14ac:dyDescent="0.25">
      <c r="A16" s="4" t="s">
        <v>47</v>
      </c>
      <c r="B16" s="87" t="s">
        <v>6</v>
      </c>
      <c r="C16" s="99" t="s">
        <v>44</v>
      </c>
      <c r="D16" s="99" t="s">
        <v>44</v>
      </c>
      <c r="E16" s="99" t="s">
        <v>44</v>
      </c>
      <c r="F16" s="99" t="s">
        <v>44</v>
      </c>
      <c r="G16" s="99" t="s">
        <v>44</v>
      </c>
      <c r="H16" s="99" t="s">
        <v>44</v>
      </c>
      <c r="I16" s="99" t="s">
        <v>44</v>
      </c>
      <c r="J16" s="8">
        <f>ROUND(SUM(C16:I16), 2)</f>
        <v>0</v>
      </c>
      <c r="K16" s="88"/>
    </row>
    <row r="17" spans="1:11" ht="16.5" x14ac:dyDescent="0.35">
      <c r="A17" s="5"/>
      <c r="B17" s="9"/>
      <c r="C17" s="9"/>
      <c r="D17" s="9"/>
      <c r="E17" s="9"/>
      <c r="F17" s="9"/>
      <c r="G17" s="88"/>
      <c r="H17" s="88"/>
      <c r="I17" s="88"/>
      <c r="J17" s="90"/>
      <c r="K17" s="88"/>
    </row>
    <row r="18" spans="1:11" ht="16.5" x14ac:dyDescent="0.35">
      <c r="A18" s="6" t="s">
        <v>7</v>
      </c>
      <c r="B18" s="10">
        <f t="shared" ref="B18:D18" si="0">SUM(B10:B16)</f>
        <v>0</v>
      </c>
      <c r="C18" s="10">
        <f t="shared" si="0"/>
        <v>0</v>
      </c>
      <c r="D18" s="10">
        <f t="shared" si="0"/>
        <v>0</v>
      </c>
      <c r="E18" s="10">
        <f t="shared" ref="E18:J18" si="1">SUM(E10:E16)</f>
        <v>0</v>
      </c>
      <c r="F18" s="10">
        <f t="shared" si="1"/>
        <v>0</v>
      </c>
      <c r="G18" s="10">
        <f t="shared" si="1"/>
        <v>0</v>
      </c>
      <c r="H18" s="10">
        <f t="shared" si="1"/>
        <v>0</v>
      </c>
      <c r="I18" s="10">
        <f t="shared" si="1"/>
        <v>0</v>
      </c>
      <c r="J18" s="10">
        <f t="shared" si="1"/>
        <v>0</v>
      </c>
      <c r="K18" s="88"/>
    </row>
    <row r="19" spans="1:11" x14ac:dyDescent="0.25">
      <c r="G19" s="88"/>
      <c r="H19" s="88"/>
      <c r="I19" s="88"/>
      <c r="J19" s="88"/>
      <c r="K19" s="88"/>
    </row>
    <row r="20" spans="1:11" x14ac:dyDescent="0.25">
      <c r="G20" s="88"/>
      <c r="H20" s="88"/>
      <c r="I20" s="88"/>
      <c r="J20" s="88"/>
      <c r="K20" s="88"/>
    </row>
    <row r="21" spans="1:11" x14ac:dyDescent="0.25">
      <c r="A21" t="s">
        <v>55</v>
      </c>
    </row>
    <row r="22" spans="1:11" x14ac:dyDescent="0.25">
      <c r="A22" t="s">
        <v>68</v>
      </c>
    </row>
  </sheetData>
  <sheetProtection algorithmName="SHA-512" hashValue="Z79DTNdKPUXdpWnac5pXhS2frJ+wSR3SUljF+Q69c5L9t3hqS3PFTL1Dy9fIW5MP+n5Z5CKgzPOP6hcLUTVZNg==" saltValue="1oC+aM8cE4wKdh/HvaVOLA==" spinCount="100000" sheet="1" objects="1" scenarios="1"/>
  <customSheetViews>
    <customSheetView guid="{00166F3F-E565-43C7-8C64-F52ED9E9BA73}">
      <pageMargins left="0.7" right="0.7" top="0.75" bottom="0.75" header="0.3" footer="0.3"/>
      <pageSetup paperSize="5" orientation="landscape" r:id="rId1"/>
      <headerFooter>
        <oddHeader>&amp;CCACFP System Modernization RFP
Attachment 17 - Cost Proposal</oddHeader>
      </headerFooter>
    </customSheetView>
    <customSheetView guid="{DA3FA5A8-20E8-4B8D-BF5A-AE6F4CFFF8DF}">
      <selection activeCell="A6" sqref="A6"/>
      <pageMargins left="0.7" right="0.7" top="0.75" bottom="0.75" header="0.3" footer="0.3"/>
      <pageSetup orientation="portrait" r:id="rId2"/>
    </customSheetView>
    <customSheetView guid="{6C560EBD-4B4F-4E29-9136-DC81BBBA4D88}">
      <selection activeCell="B1" sqref="B1"/>
      <pageMargins left="0.7" right="0.7" top="0.75" bottom="0.75" header="0.3" footer="0.3"/>
      <pageSetup orientation="portrait" r:id="rId3"/>
    </customSheetView>
    <customSheetView guid="{095C1294-9F64-4C29-9342-CB77562D79A6}">
      <selection activeCell="A4" sqref="A4:G7"/>
      <pageMargins left="0.7" right="0.7" top="0.75" bottom="0.75" header="0.3" footer="0.3"/>
      <pageSetup orientation="portrait" r:id="rId4"/>
    </customSheetView>
    <customSheetView guid="{544A5E72-6735-461A-88E9-D8CC9845AD82}">
      <selection activeCell="F4" sqref="F4"/>
      <pageMargins left="0.7" right="0.7" top="0.75" bottom="0.75" header="0.3" footer="0.3"/>
      <pageSetup orientation="portrait" r:id="rId5"/>
    </customSheetView>
  </customSheetViews>
  <conditionalFormatting sqref="J11">
    <cfRule type="cellIs" dxfId="0" priority="1" operator="greaterThan">
      <formula>$G$19*0.25</formula>
    </cfRule>
  </conditionalFormatting>
  <pageMargins left="0.7" right="0.7" top="0.75" bottom="0.75" header="0.3" footer="0.3"/>
  <pageSetup paperSize="5" orientation="landscape" r:id="rId6"/>
  <headerFooter>
    <oddHeader>&amp;CCACFP System Modernization RFP
Attachment 17 - Cost Proposal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72"/>
  <sheetViews>
    <sheetView topLeftCell="A28" zoomScaleNormal="100" workbookViewId="0">
      <selection activeCell="F45" sqref="F45"/>
    </sheetView>
  </sheetViews>
  <sheetFormatPr defaultRowHeight="15" x14ac:dyDescent="0.25"/>
  <cols>
    <col min="1" max="1" width="59.42578125" customWidth="1"/>
    <col min="2" max="2" width="16.140625" customWidth="1"/>
    <col min="3" max="3" width="16.85546875" customWidth="1"/>
    <col min="4" max="5" width="13.7109375" customWidth="1"/>
    <col min="6" max="6" width="14.7109375" customWidth="1"/>
    <col min="7" max="7" width="12.85546875" customWidth="1"/>
    <col min="8" max="8" width="22.85546875" customWidth="1"/>
    <col min="9" max="9" width="19.7109375" customWidth="1"/>
  </cols>
  <sheetData>
    <row r="2" spans="1:9" ht="15.75" x14ac:dyDescent="0.25">
      <c r="A2" s="62" t="s">
        <v>81</v>
      </c>
    </row>
    <row r="3" spans="1:9" x14ac:dyDescent="0.25">
      <c r="A3" s="101" t="s">
        <v>51</v>
      </c>
    </row>
    <row r="4" spans="1:9" ht="15.75" x14ac:dyDescent="0.25">
      <c r="A4" s="18"/>
      <c r="B4" s="18"/>
      <c r="C4" s="19"/>
      <c r="D4" s="19"/>
      <c r="E4" s="19"/>
      <c r="F4" s="19"/>
      <c r="G4" s="19"/>
    </row>
    <row r="5" spans="1:9" x14ac:dyDescent="0.25">
      <c r="A5" s="109" t="s">
        <v>80</v>
      </c>
      <c r="B5" s="109"/>
      <c r="C5" s="109"/>
      <c r="D5" s="109"/>
      <c r="E5" s="109"/>
      <c r="F5" s="109"/>
      <c r="G5" s="109"/>
    </row>
    <row r="6" spans="1:9" ht="97.5" customHeight="1" x14ac:dyDescent="0.25">
      <c r="A6" s="109"/>
      <c r="B6" s="109"/>
      <c r="C6" s="109"/>
      <c r="D6" s="109"/>
      <c r="E6" s="109"/>
      <c r="F6" s="109"/>
      <c r="G6" s="109"/>
    </row>
    <row r="7" spans="1:9" x14ac:dyDescent="0.25">
      <c r="A7" s="20"/>
      <c r="B7" s="20"/>
      <c r="C7" s="20"/>
      <c r="D7" s="20"/>
      <c r="E7" s="20"/>
      <c r="F7" s="20"/>
      <c r="G7" s="20"/>
    </row>
    <row r="8" spans="1:9" x14ac:dyDescent="0.25">
      <c r="A8" s="21"/>
      <c r="B8" s="21"/>
      <c r="C8" s="21"/>
      <c r="D8" s="21"/>
      <c r="E8" s="21"/>
      <c r="F8" s="21"/>
      <c r="G8" s="21"/>
    </row>
    <row r="9" spans="1:9" ht="15.75" thickBot="1" x14ac:dyDescent="0.3">
      <c r="A9" s="22"/>
      <c r="B9" s="22"/>
      <c r="C9" s="22"/>
      <c r="D9" s="22"/>
      <c r="E9" s="22"/>
      <c r="F9" s="23"/>
      <c r="G9" s="24" t="s">
        <v>8</v>
      </c>
    </row>
    <row r="10" spans="1:9" ht="15.75" thickBot="1" x14ac:dyDescent="0.3">
      <c r="A10" s="25"/>
      <c r="B10" s="25"/>
      <c r="C10" s="26"/>
      <c r="D10" s="26"/>
      <c r="E10" s="27"/>
      <c r="F10" s="27"/>
      <c r="G10" s="27"/>
    </row>
    <row r="11" spans="1:9" x14ac:dyDescent="0.25">
      <c r="A11" s="28"/>
      <c r="B11" s="28"/>
      <c r="C11" s="29"/>
      <c r="D11" s="29"/>
      <c r="E11" s="11"/>
      <c r="F11" s="11"/>
      <c r="G11" s="11"/>
    </row>
    <row r="12" spans="1:9" x14ac:dyDescent="0.25">
      <c r="A12" s="30"/>
      <c r="B12" s="110" t="s">
        <v>9</v>
      </c>
      <c r="C12" s="110" t="s">
        <v>7</v>
      </c>
      <c r="D12" s="110" t="s">
        <v>48</v>
      </c>
      <c r="E12" s="83" t="s">
        <v>0</v>
      </c>
      <c r="F12" s="83" t="s">
        <v>10</v>
      </c>
      <c r="G12" s="83" t="s">
        <v>11</v>
      </c>
      <c r="H12" s="91"/>
      <c r="I12" s="91"/>
    </row>
    <row r="13" spans="1:9" ht="60" customHeight="1" x14ac:dyDescent="0.25">
      <c r="A13" s="31" t="s">
        <v>12</v>
      </c>
      <c r="B13" s="110"/>
      <c r="C13" s="110"/>
      <c r="D13" s="110"/>
      <c r="E13" s="32"/>
      <c r="F13" s="32"/>
      <c r="G13" s="32"/>
    </row>
    <row r="14" spans="1:9" x14ac:dyDescent="0.25">
      <c r="A14" s="33"/>
      <c r="B14" s="33"/>
      <c r="C14" s="28"/>
      <c r="D14" s="34"/>
      <c r="E14" s="14"/>
      <c r="F14" s="35"/>
      <c r="G14" s="35"/>
    </row>
    <row r="15" spans="1:9" x14ac:dyDescent="0.25">
      <c r="A15" s="48" t="s">
        <v>18</v>
      </c>
      <c r="B15" s="33"/>
      <c r="C15" s="28"/>
      <c r="D15" s="34"/>
      <c r="E15" s="14"/>
      <c r="F15" s="35"/>
      <c r="G15" s="35"/>
    </row>
    <row r="16" spans="1:9" x14ac:dyDescent="0.25">
      <c r="A16" s="49" t="s">
        <v>59</v>
      </c>
      <c r="B16" s="96">
        <v>0.01</v>
      </c>
      <c r="C16" s="59">
        <f t="shared" ref="C16:C26" si="0">B16*$C$54</f>
        <v>0</v>
      </c>
      <c r="D16" s="102"/>
      <c r="E16" s="14" t="str">
        <f>IF(D16=1,C16,"")</f>
        <v/>
      </c>
      <c r="F16" s="14" t="str">
        <f t="shared" ref="F16:F26" si="1">IF(D16=2,C16,"")</f>
        <v/>
      </c>
      <c r="G16" s="14" t="str">
        <f>IF(D16=3,C16,"")</f>
        <v/>
      </c>
    </row>
    <row r="17" spans="1:7" x14ac:dyDescent="0.25">
      <c r="A17" s="92" t="s">
        <v>77</v>
      </c>
      <c r="B17" s="96">
        <v>0.03</v>
      </c>
      <c r="C17" s="59">
        <f t="shared" si="0"/>
        <v>0</v>
      </c>
      <c r="D17" s="102"/>
      <c r="E17" s="14" t="str">
        <f t="shared" ref="E17:E18" si="2">IF(D17=1,C17,"")</f>
        <v/>
      </c>
      <c r="F17" s="14" t="str">
        <f t="shared" si="1"/>
        <v/>
      </c>
      <c r="G17" s="14" t="str">
        <f t="shared" ref="G17:G26" si="3">IF(D17=3,C17,"")</f>
        <v/>
      </c>
    </row>
    <row r="18" spans="1:7" x14ac:dyDescent="0.25">
      <c r="A18" s="93" t="s">
        <v>15</v>
      </c>
      <c r="B18" s="96">
        <v>0.03</v>
      </c>
      <c r="C18" s="59">
        <f t="shared" si="0"/>
        <v>0</v>
      </c>
      <c r="D18" s="102"/>
      <c r="E18" s="14" t="str">
        <f t="shared" si="2"/>
        <v/>
      </c>
      <c r="F18" s="14" t="str">
        <f t="shared" si="1"/>
        <v/>
      </c>
      <c r="G18" s="14" t="str">
        <f t="shared" si="3"/>
        <v/>
      </c>
    </row>
    <row r="19" spans="1:7" x14ac:dyDescent="0.25">
      <c r="A19" s="93" t="s">
        <v>16</v>
      </c>
      <c r="B19" s="96">
        <v>0.03</v>
      </c>
      <c r="C19" s="59">
        <f t="shared" si="0"/>
        <v>0</v>
      </c>
      <c r="D19" s="102"/>
      <c r="E19" s="14" t="str">
        <f t="shared" ref="E19:E25" si="4">IF(D19=1,C19,"")</f>
        <v/>
      </c>
      <c r="F19" s="14" t="str">
        <f t="shared" si="1"/>
        <v/>
      </c>
      <c r="G19" s="14" t="str">
        <f t="shared" si="3"/>
        <v/>
      </c>
    </row>
    <row r="20" spans="1:7" x14ac:dyDescent="0.25">
      <c r="A20" s="92" t="s">
        <v>30</v>
      </c>
      <c r="B20" s="96">
        <v>0.05</v>
      </c>
      <c r="C20" s="59">
        <f t="shared" si="0"/>
        <v>0</v>
      </c>
      <c r="D20" s="102"/>
      <c r="E20" s="14" t="str">
        <f t="shared" si="4"/>
        <v/>
      </c>
      <c r="F20" s="14" t="str">
        <f t="shared" si="1"/>
        <v/>
      </c>
      <c r="G20" s="14" t="str">
        <f t="shared" si="3"/>
        <v/>
      </c>
    </row>
    <row r="21" spans="1:7" x14ac:dyDescent="0.25">
      <c r="A21" s="92" t="s">
        <v>56</v>
      </c>
      <c r="B21" s="96">
        <v>0.03</v>
      </c>
      <c r="C21" s="59">
        <f t="shared" si="0"/>
        <v>0</v>
      </c>
      <c r="D21" s="102"/>
      <c r="E21" s="14" t="str">
        <f t="shared" si="4"/>
        <v/>
      </c>
      <c r="F21" s="14" t="str">
        <f t="shared" si="1"/>
        <v/>
      </c>
      <c r="G21" s="14" t="str">
        <f t="shared" si="3"/>
        <v/>
      </c>
    </row>
    <row r="22" spans="1:7" x14ac:dyDescent="0.25">
      <c r="A22" s="92" t="s">
        <v>57</v>
      </c>
      <c r="B22" s="96">
        <v>0.03</v>
      </c>
      <c r="C22" s="59">
        <f t="shared" si="0"/>
        <v>0</v>
      </c>
      <c r="D22" s="102"/>
      <c r="E22" s="14" t="str">
        <f t="shared" si="4"/>
        <v/>
      </c>
      <c r="F22" s="14" t="str">
        <f t="shared" si="1"/>
        <v/>
      </c>
      <c r="G22" s="14" t="str">
        <f t="shared" si="3"/>
        <v/>
      </c>
    </row>
    <row r="23" spans="1:7" x14ac:dyDescent="0.25">
      <c r="A23" s="93" t="s">
        <v>69</v>
      </c>
      <c r="B23" s="96">
        <v>0.03</v>
      </c>
      <c r="C23" s="59">
        <f t="shared" si="0"/>
        <v>0</v>
      </c>
      <c r="D23" s="102"/>
      <c r="E23" s="14" t="str">
        <f t="shared" si="4"/>
        <v/>
      </c>
      <c r="F23" s="14" t="str">
        <f t="shared" si="1"/>
        <v/>
      </c>
      <c r="G23" s="14" t="str">
        <f t="shared" si="3"/>
        <v/>
      </c>
    </row>
    <row r="24" spans="1:7" x14ac:dyDescent="0.25">
      <c r="A24" s="92" t="s">
        <v>17</v>
      </c>
      <c r="B24" s="96">
        <v>0.05</v>
      </c>
      <c r="C24" s="59">
        <f t="shared" si="0"/>
        <v>0</v>
      </c>
      <c r="D24" s="102"/>
      <c r="E24" s="14" t="str">
        <f t="shared" si="4"/>
        <v/>
      </c>
      <c r="F24" s="14" t="str">
        <f t="shared" si="1"/>
        <v/>
      </c>
      <c r="G24" s="14" t="str">
        <f t="shared" si="3"/>
        <v/>
      </c>
    </row>
    <row r="25" spans="1:7" x14ac:dyDescent="0.25">
      <c r="A25" s="93" t="s">
        <v>58</v>
      </c>
      <c r="B25" s="96">
        <v>0.03</v>
      </c>
      <c r="C25" s="59">
        <f t="shared" si="0"/>
        <v>0</v>
      </c>
      <c r="D25" s="102"/>
      <c r="E25" s="14" t="str">
        <f t="shared" si="4"/>
        <v/>
      </c>
      <c r="F25" s="14" t="str">
        <f t="shared" si="1"/>
        <v/>
      </c>
      <c r="G25" s="14" t="str">
        <f t="shared" si="3"/>
        <v/>
      </c>
    </row>
    <row r="26" spans="1:7" x14ac:dyDescent="0.25">
      <c r="A26" s="92" t="s">
        <v>60</v>
      </c>
      <c r="B26" s="96">
        <v>0.03</v>
      </c>
      <c r="C26" s="59">
        <f t="shared" si="0"/>
        <v>0</v>
      </c>
      <c r="D26" s="102"/>
      <c r="E26" s="14" t="str">
        <f>IF(D26=1,C26,"")</f>
        <v/>
      </c>
      <c r="F26" s="14" t="str">
        <f t="shared" si="1"/>
        <v/>
      </c>
      <c r="G26" s="14" t="str">
        <f t="shared" si="3"/>
        <v/>
      </c>
    </row>
    <row r="27" spans="1:7" x14ac:dyDescent="0.25">
      <c r="A27" s="94" t="s">
        <v>32</v>
      </c>
      <c r="B27" s="96"/>
      <c r="C27" s="60"/>
      <c r="D27" s="84"/>
      <c r="E27" s="14">
        <f>SUM(E16:E26)</f>
        <v>0</v>
      </c>
      <c r="F27" s="14">
        <f>SUM(F16:F26)</f>
        <v>0</v>
      </c>
      <c r="G27" s="14">
        <f>SUM(G16:G26)</f>
        <v>0</v>
      </c>
    </row>
    <row r="28" spans="1:7" x14ac:dyDescent="0.25">
      <c r="A28" s="95" t="s">
        <v>19</v>
      </c>
      <c r="B28" s="97"/>
      <c r="C28" s="61"/>
      <c r="D28" s="85"/>
      <c r="E28" s="14"/>
      <c r="F28" s="35"/>
      <c r="G28" s="35"/>
    </row>
    <row r="29" spans="1:7" x14ac:dyDescent="0.25">
      <c r="A29" s="93" t="s">
        <v>15</v>
      </c>
      <c r="B29" s="96">
        <v>0.03</v>
      </c>
      <c r="C29" s="59">
        <f t="shared" ref="C29:C36" si="5">B29*$C$54</f>
        <v>0</v>
      </c>
      <c r="D29" s="102"/>
      <c r="E29" s="14" t="str">
        <f t="shared" ref="E29:E36" si="6">IF(D29=1,C29,"")</f>
        <v/>
      </c>
      <c r="F29" s="14" t="str">
        <f>IF(D29=2,C29,"")</f>
        <v/>
      </c>
      <c r="G29" s="14" t="str">
        <f>IF(D29=3,C29,"")</f>
        <v/>
      </c>
    </row>
    <row r="30" spans="1:7" x14ac:dyDescent="0.25">
      <c r="A30" s="92" t="s">
        <v>21</v>
      </c>
      <c r="B30" s="96">
        <v>0.02</v>
      </c>
      <c r="C30" s="59">
        <f t="shared" si="5"/>
        <v>0</v>
      </c>
      <c r="D30" s="102"/>
      <c r="E30" s="14" t="str">
        <f t="shared" si="6"/>
        <v/>
      </c>
      <c r="F30" s="14" t="str">
        <f t="shared" ref="F30:F36" si="7">IF(D30=2,C30,"")</f>
        <v/>
      </c>
      <c r="G30" s="14" t="str">
        <f t="shared" ref="G30:G36" si="8">IF(D30=3,C30,"")</f>
        <v/>
      </c>
    </row>
    <row r="31" spans="1:7" x14ac:dyDescent="0.25">
      <c r="A31" s="93" t="s">
        <v>20</v>
      </c>
      <c r="B31" s="96">
        <v>0.05</v>
      </c>
      <c r="C31" s="59">
        <f t="shared" si="5"/>
        <v>0</v>
      </c>
      <c r="D31" s="102"/>
      <c r="E31" s="14" t="str">
        <f t="shared" si="6"/>
        <v/>
      </c>
      <c r="F31" s="14" t="str">
        <f t="shared" si="7"/>
        <v/>
      </c>
      <c r="G31" s="14" t="str">
        <f t="shared" si="8"/>
        <v/>
      </c>
    </row>
    <row r="32" spans="1:7" x14ac:dyDescent="0.25">
      <c r="A32" s="93" t="s">
        <v>73</v>
      </c>
      <c r="B32" s="96">
        <v>0.03</v>
      </c>
      <c r="C32" s="59">
        <f t="shared" si="5"/>
        <v>0</v>
      </c>
      <c r="D32" s="102"/>
      <c r="E32" s="14" t="str">
        <f t="shared" si="6"/>
        <v/>
      </c>
      <c r="F32" s="14" t="str">
        <f t="shared" si="7"/>
        <v/>
      </c>
      <c r="G32" s="14" t="str">
        <f t="shared" si="8"/>
        <v/>
      </c>
    </row>
    <row r="33" spans="1:7" x14ac:dyDescent="0.25">
      <c r="A33" s="92" t="s">
        <v>22</v>
      </c>
      <c r="B33" s="96">
        <v>0.09</v>
      </c>
      <c r="C33" s="59">
        <f t="shared" si="5"/>
        <v>0</v>
      </c>
      <c r="D33" s="102"/>
      <c r="E33" s="14" t="str">
        <f t="shared" si="6"/>
        <v/>
      </c>
      <c r="F33" s="14" t="str">
        <f t="shared" si="7"/>
        <v/>
      </c>
      <c r="G33" s="14" t="str">
        <f t="shared" si="8"/>
        <v/>
      </c>
    </row>
    <row r="34" spans="1:7" x14ac:dyDescent="0.25">
      <c r="A34" s="93" t="s">
        <v>23</v>
      </c>
      <c r="B34" s="96">
        <v>0.03</v>
      </c>
      <c r="C34" s="59">
        <f t="shared" si="5"/>
        <v>0</v>
      </c>
      <c r="D34" s="102"/>
      <c r="E34" s="14" t="str">
        <f t="shared" si="6"/>
        <v/>
      </c>
      <c r="F34" s="14" t="str">
        <f t="shared" si="7"/>
        <v/>
      </c>
      <c r="G34" s="14" t="str">
        <f t="shared" si="8"/>
        <v/>
      </c>
    </row>
    <row r="35" spans="1:7" x14ac:dyDescent="0.25">
      <c r="A35" s="93" t="s">
        <v>61</v>
      </c>
      <c r="B35" s="96">
        <v>0.03</v>
      </c>
      <c r="C35" s="59">
        <f t="shared" si="5"/>
        <v>0</v>
      </c>
      <c r="D35" s="102"/>
      <c r="E35" s="14" t="str">
        <f t="shared" si="6"/>
        <v/>
      </c>
      <c r="F35" s="14" t="str">
        <f t="shared" si="7"/>
        <v/>
      </c>
      <c r="G35" s="14" t="str">
        <f t="shared" si="8"/>
        <v/>
      </c>
    </row>
    <row r="36" spans="1:7" x14ac:dyDescent="0.25">
      <c r="A36" s="93" t="s">
        <v>74</v>
      </c>
      <c r="B36" s="96">
        <v>0.02</v>
      </c>
      <c r="C36" s="59">
        <f t="shared" si="5"/>
        <v>0</v>
      </c>
      <c r="D36" s="102"/>
      <c r="E36" s="14" t="str">
        <f t="shared" si="6"/>
        <v/>
      </c>
      <c r="F36" s="14" t="str">
        <f t="shared" si="7"/>
        <v/>
      </c>
      <c r="G36" s="14" t="str">
        <f t="shared" si="8"/>
        <v/>
      </c>
    </row>
    <row r="37" spans="1:7" x14ac:dyDescent="0.25">
      <c r="A37" s="94" t="s">
        <v>32</v>
      </c>
      <c r="B37" s="96"/>
      <c r="C37" s="59"/>
      <c r="D37" s="84"/>
      <c r="E37" s="14">
        <f>SUM(E29:E36)</f>
        <v>0</v>
      </c>
      <c r="F37" s="14">
        <f>SUM(F29:F36)</f>
        <v>0</v>
      </c>
      <c r="G37" s="14">
        <f>SUM(G29:G36)</f>
        <v>0</v>
      </c>
    </row>
    <row r="38" spans="1:7" x14ac:dyDescent="0.25">
      <c r="A38" s="95" t="s">
        <v>78</v>
      </c>
      <c r="B38" s="97"/>
      <c r="C38" s="61"/>
      <c r="D38" s="85"/>
      <c r="E38" s="14"/>
      <c r="F38" s="35"/>
      <c r="G38" s="35"/>
    </row>
    <row r="39" spans="1:7" x14ac:dyDescent="0.25">
      <c r="A39" s="93" t="s">
        <v>15</v>
      </c>
      <c r="B39" s="96">
        <v>0.03</v>
      </c>
      <c r="C39" s="59">
        <f t="shared" ref="C39:C48" si="9">B39*$C$54</f>
        <v>0</v>
      </c>
      <c r="D39" s="102"/>
      <c r="E39" s="14" t="str">
        <f>IF(D39=1,C39,"")</f>
        <v/>
      </c>
      <c r="F39" s="14" t="str">
        <f>IF(D39=2,C39,"")</f>
        <v/>
      </c>
      <c r="G39" s="14" t="str">
        <f>IF(D39=3,C39,"")</f>
        <v/>
      </c>
    </row>
    <row r="40" spans="1:7" x14ac:dyDescent="0.25">
      <c r="A40" s="92" t="s">
        <v>24</v>
      </c>
      <c r="B40" s="96">
        <v>0.05</v>
      </c>
      <c r="C40" s="59">
        <f t="shared" si="9"/>
        <v>0</v>
      </c>
      <c r="D40" s="102"/>
      <c r="E40" s="14" t="str">
        <f>IF(D40=1,C40,"")</f>
        <v/>
      </c>
      <c r="F40" s="14" t="str">
        <f>IF(D40=2,C40,"")</f>
        <v/>
      </c>
      <c r="G40" s="14" t="str">
        <f>IF(D40=3,C40,"")</f>
        <v/>
      </c>
    </row>
    <row r="41" spans="1:7" x14ac:dyDescent="0.25">
      <c r="A41" s="92" t="s">
        <v>62</v>
      </c>
      <c r="B41" s="96">
        <v>0.02</v>
      </c>
      <c r="C41" s="59">
        <f t="shared" si="9"/>
        <v>0</v>
      </c>
      <c r="D41" s="102"/>
      <c r="E41" s="14" t="str">
        <f>IF(D41=1,C41,"")</f>
        <v/>
      </c>
      <c r="F41" s="14" t="str">
        <f>IF(D41=2,C41,"")</f>
        <v/>
      </c>
      <c r="G41" s="14" t="str">
        <f>IF(D41=3,C41,"")</f>
        <v/>
      </c>
    </row>
    <row r="42" spans="1:7" ht="25.5" x14ac:dyDescent="0.25">
      <c r="A42" s="93" t="s">
        <v>70</v>
      </c>
      <c r="B42" s="96">
        <v>0.02</v>
      </c>
      <c r="C42" s="59">
        <f t="shared" si="9"/>
        <v>0</v>
      </c>
      <c r="D42" s="102"/>
      <c r="E42" s="14" t="str">
        <f>IF(D42=1,C42,"")</f>
        <v/>
      </c>
      <c r="F42" s="14" t="str">
        <f>IF(D42=2,C42,"")</f>
        <v/>
      </c>
      <c r="G42" s="14" t="str">
        <f>IF(D42=3,C42,"")</f>
        <v/>
      </c>
    </row>
    <row r="43" spans="1:7" x14ac:dyDescent="0.25">
      <c r="A43" s="92" t="s">
        <v>25</v>
      </c>
      <c r="B43" s="96">
        <v>0.04</v>
      </c>
      <c r="C43" s="59">
        <f t="shared" si="9"/>
        <v>0</v>
      </c>
      <c r="D43" s="102"/>
      <c r="E43" s="14" t="str">
        <f>IF(D43=1,C43,"")</f>
        <v/>
      </c>
      <c r="F43" s="14" t="str">
        <f t="shared" ref="F43:F48" si="10">IF(D43=2,C43,"")</f>
        <v/>
      </c>
      <c r="G43" s="14" t="str">
        <f>IF(D43=3,C43,"")</f>
        <v/>
      </c>
    </row>
    <row r="44" spans="1:7" x14ac:dyDescent="0.25">
      <c r="A44" s="92" t="s">
        <v>26</v>
      </c>
      <c r="B44" s="96">
        <v>0.03</v>
      </c>
      <c r="C44" s="59">
        <f t="shared" si="9"/>
        <v>0</v>
      </c>
      <c r="D44" s="102"/>
      <c r="E44" s="14" t="str">
        <f t="shared" ref="E44:E48" si="11">IF(D44=1,C44,"")</f>
        <v/>
      </c>
      <c r="F44" s="14" t="str">
        <f t="shared" si="10"/>
        <v/>
      </c>
      <c r="G44" s="14" t="str">
        <f t="shared" ref="G44:G48" si="12">IF(D44=3,C44,"")</f>
        <v/>
      </c>
    </row>
    <row r="45" spans="1:7" x14ac:dyDescent="0.25">
      <c r="A45" s="92" t="s">
        <v>50</v>
      </c>
      <c r="B45" s="96">
        <v>0.03</v>
      </c>
      <c r="C45" s="59">
        <f t="shared" si="9"/>
        <v>0</v>
      </c>
      <c r="D45" s="102"/>
      <c r="E45" s="14" t="str">
        <f t="shared" si="11"/>
        <v/>
      </c>
      <c r="F45" s="14" t="str">
        <f t="shared" si="10"/>
        <v/>
      </c>
      <c r="G45" s="14" t="str">
        <f t="shared" si="12"/>
        <v/>
      </c>
    </row>
    <row r="46" spans="1:7" x14ac:dyDescent="0.25">
      <c r="A46" s="92" t="s">
        <v>27</v>
      </c>
      <c r="B46" s="96">
        <v>0.03</v>
      </c>
      <c r="C46" s="59">
        <f t="shared" si="9"/>
        <v>0</v>
      </c>
      <c r="D46" s="102"/>
      <c r="E46" s="14" t="str">
        <f t="shared" si="11"/>
        <v/>
      </c>
      <c r="F46" s="14" t="str">
        <f t="shared" si="10"/>
        <v/>
      </c>
      <c r="G46" s="14" t="str">
        <f t="shared" si="12"/>
        <v/>
      </c>
    </row>
    <row r="47" spans="1:7" x14ac:dyDescent="0.25">
      <c r="A47" s="93" t="s">
        <v>75</v>
      </c>
      <c r="B47" s="96">
        <v>0.02</v>
      </c>
      <c r="C47" s="59">
        <f t="shared" si="9"/>
        <v>0</v>
      </c>
      <c r="D47" s="102"/>
      <c r="E47" s="14" t="str">
        <f t="shared" si="11"/>
        <v/>
      </c>
      <c r="F47" s="14" t="str">
        <f t="shared" si="10"/>
        <v/>
      </c>
      <c r="G47" s="14" t="str">
        <f t="shared" si="12"/>
        <v/>
      </c>
    </row>
    <row r="48" spans="1:7" x14ac:dyDescent="0.25">
      <c r="A48" s="93" t="s">
        <v>76</v>
      </c>
      <c r="B48" s="96">
        <v>0.02</v>
      </c>
      <c r="C48" s="59">
        <f t="shared" si="9"/>
        <v>0</v>
      </c>
      <c r="D48" s="102"/>
      <c r="E48" s="14" t="str">
        <f t="shared" si="11"/>
        <v/>
      </c>
      <c r="F48" s="14" t="str">
        <f t="shared" si="10"/>
        <v/>
      </c>
      <c r="G48" s="14" t="str">
        <f t="shared" si="12"/>
        <v/>
      </c>
    </row>
    <row r="49" spans="1:7" x14ac:dyDescent="0.25">
      <c r="A49" s="51" t="s">
        <v>32</v>
      </c>
      <c r="B49" s="96"/>
      <c r="C49" s="59"/>
      <c r="D49" s="84"/>
      <c r="E49" s="14">
        <f>SUM(E39:E48)</f>
        <v>0</v>
      </c>
      <c r="F49" s="14">
        <f>SUM(F39:F48)</f>
        <v>0</v>
      </c>
      <c r="G49" s="14">
        <f>SUM(G39:G48)</f>
        <v>0</v>
      </c>
    </row>
    <row r="50" spans="1:7" x14ac:dyDescent="0.25">
      <c r="A50" s="48" t="s">
        <v>28</v>
      </c>
      <c r="B50" s="97"/>
      <c r="C50" s="61"/>
      <c r="D50" s="85"/>
      <c r="E50" s="14"/>
      <c r="F50" s="35"/>
      <c r="G50" s="35"/>
    </row>
    <row r="51" spans="1:7" x14ac:dyDescent="0.25">
      <c r="A51" s="49" t="s">
        <v>15</v>
      </c>
      <c r="B51" s="96">
        <v>0.03</v>
      </c>
      <c r="C51" s="59">
        <f>B51*$C$54</f>
        <v>0</v>
      </c>
      <c r="D51" s="102"/>
      <c r="E51" s="14" t="str">
        <f>IF(D51=1,C51,"")</f>
        <v/>
      </c>
      <c r="F51" s="14" t="str">
        <f>IF(D51=2,C51,"")</f>
        <v/>
      </c>
      <c r="G51" s="14" t="str">
        <f>IF(D51=3,C51,"")</f>
        <v/>
      </c>
    </row>
    <row r="52" spans="1:7" x14ac:dyDescent="0.25">
      <c r="A52" s="50" t="s">
        <v>29</v>
      </c>
      <c r="B52" s="96">
        <v>0.03</v>
      </c>
      <c r="C52" s="59">
        <f>B52*$C$54</f>
        <v>0</v>
      </c>
      <c r="D52" s="102"/>
      <c r="E52" s="14" t="str">
        <f>IF(D52=1,C52,"")</f>
        <v/>
      </c>
      <c r="F52" s="14" t="str">
        <f>IF(D52=2,C52,"")</f>
        <v/>
      </c>
      <c r="G52" s="14" t="str">
        <f>IF(D52=3,C52,"")</f>
        <v/>
      </c>
    </row>
    <row r="53" spans="1:7" ht="15.75" thickBot="1" x14ac:dyDescent="0.3">
      <c r="A53" s="51" t="s">
        <v>32</v>
      </c>
      <c r="B53" s="96"/>
      <c r="C53" s="12"/>
      <c r="D53" s="13"/>
      <c r="E53" s="14">
        <f t="shared" ref="E53" si="13">SUM(E51:E52)</f>
        <v>0</v>
      </c>
      <c r="F53" s="14">
        <f>SUM(F51:F52)</f>
        <v>0</v>
      </c>
      <c r="G53" s="14">
        <f t="shared" ref="G53" si="14">SUM(G51:G52)</f>
        <v>0</v>
      </c>
    </row>
    <row r="54" spans="1:7" ht="15.75" thickBot="1" x14ac:dyDescent="0.3">
      <c r="A54" s="36" t="s">
        <v>13</v>
      </c>
      <c r="B54" s="37">
        <f>SUM(B16:B53)</f>
        <v>1.0000000000000004</v>
      </c>
      <c r="C54" s="103"/>
      <c r="D54" s="26"/>
      <c r="E54" s="15">
        <f>ROUND(SUM(E27,E37,E49,E53),2)</f>
        <v>0</v>
      </c>
      <c r="F54" s="15">
        <f>ROUND(SUM(F27,F37,F49,F53),2)</f>
        <v>0</v>
      </c>
      <c r="G54" s="15">
        <f>ROUND(SUM(G27,G37,G49,G53),2)</f>
        <v>0</v>
      </c>
    </row>
    <row r="55" spans="1:7" ht="15.75" thickBot="1" x14ac:dyDescent="0.3">
      <c r="A55" s="36"/>
      <c r="B55" s="36"/>
      <c r="C55" s="16"/>
      <c r="D55" s="26"/>
      <c r="E55" s="17"/>
      <c r="F55" s="17"/>
      <c r="G55" s="17"/>
    </row>
    <row r="56" spans="1:7" x14ac:dyDescent="0.25">
      <c r="A56" s="36"/>
      <c r="B56" s="36"/>
      <c r="C56" s="16"/>
      <c r="D56" s="26"/>
      <c r="E56" s="16"/>
      <c r="F56" s="16"/>
      <c r="G56" s="16"/>
    </row>
    <row r="57" spans="1:7" x14ac:dyDescent="0.25">
      <c r="A57" s="38"/>
      <c r="B57" s="39"/>
      <c r="C57" s="40"/>
      <c r="D57" s="40"/>
      <c r="E57" s="41"/>
      <c r="F57" s="42"/>
      <c r="G57" s="41"/>
    </row>
    <row r="58" spans="1:7" x14ac:dyDescent="0.25">
      <c r="A58" s="111"/>
      <c r="B58" s="111"/>
      <c r="C58" s="111"/>
      <c r="D58" s="111"/>
      <c r="E58" s="111"/>
      <c r="F58" s="21"/>
      <c r="G58" s="21"/>
    </row>
    <row r="59" spans="1:7" x14ac:dyDescent="0.25">
      <c r="A59" s="43"/>
      <c r="B59" s="44"/>
      <c r="C59" s="45"/>
      <c r="D59" s="45"/>
      <c r="E59" s="45"/>
      <c r="F59" s="45"/>
      <c r="G59" s="45"/>
    </row>
    <row r="60" spans="1:7" x14ac:dyDescent="0.25">
      <c r="A60" s="45"/>
      <c r="B60" s="46"/>
      <c r="C60" s="45"/>
      <c r="D60" s="45"/>
      <c r="E60" s="45"/>
      <c r="F60" s="45"/>
      <c r="G60" s="45"/>
    </row>
    <row r="61" spans="1:7" x14ac:dyDescent="0.25">
      <c r="A61" s="45"/>
      <c r="B61" s="46"/>
      <c r="C61" s="45"/>
      <c r="D61" s="45"/>
      <c r="E61" s="45"/>
      <c r="F61" s="45"/>
      <c r="G61" s="45"/>
    </row>
    <row r="62" spans="1:7" x14ac:dyDescent="0.25">
      <c r="A62" s="45"/>
      <c r="B62" s="46"/>
      <c r="C62" s="45"/>
      <c r="D62" s="45"/>
      <c r="E62" s="45"/>
      <c r="F62" s="45"/>
      <c r="G62" s="45"/>
    </row>
    <row r="63" spans="1:7" x14ac:dyDescent="0.25">
      <c r="A63" s="45"/>
      <c r="B63" s="46"/>
      <c r="C63" s="45"/>
      <c r="D63" s="45"/>
      <c r="E63" s="45"/>
      <c r="F63" s="45"/>
      <c r="G63" s="45"/>
    </row>
    <row r="64" spans="1:7" x14ac:dyDescent="0.25">
      <c r="A64" s="45"/>
      <c r="B64" s="46"/>
      <c r="C64" s="45"/>
      <c r="D64" s="45"/>
      <c r="E64" s="45"/>
      <c r="F64" s="45"/>
      <c r="G64" s="45"/>
    </row>
    <row r="65" spans="1:7" x14ac:dyDescent="0.25">
      <c r="A65" s="45"/>
      <c r="B65" s="46"/>
      <c r="C65" s="45"/>
      <c r="D65" s="45"/>
      <c r="E65" s="45"/>
      <c r="F65" s="45"/>
      <c r="G65" s="45"/>
    </row>
    <row r="66" spans="1:7" x14ac:dyDescent="0.25">
      <c r="A66" s="45"/>
      <c r="B66" s="46"/>
      <c r="C66" s="45"/>
      <c r="D66" s="45"/>
      <c r="E66" s="45"/>
      <c r="F66" s="45"/>
      <c r="G66" s="45"/>
    </row>
    <row r="67" spans="1:7" x14ac:dyDescent="0.25">
      <c r="A67" s="45"/>
      <c r="B67" s="46"/>
      <c r="C67" s="45"/>
      <c r="D67" s="45"/>
      <c r="E67" s="45"/>
      <c r="F67" s="45"/>
      <c r="G67" s="45"/>
    </row>
    <row r="68" spans="1:7" x14ac:dyDescent="0.25">
      <c r="A68" s="45"/>
      <c r="B68" s="46"/>
      <c r="C68" s="45"/>
      <c r="D68" s="45"/>
      <c r="E68" s="45"/>
      <c r="F68" s="45"/>
      <c r="G68" s="45"/>
    </row>
    <row r="69" spans="1:7" x14ac:dyDescent="0.25">
      <c r="A69" s="45"/>
      <c r="B69" s="46"/>
      <c r="C69" s="45"/>
      <c r="D69" s="45"/>
      <c r="E69" s="45"/>
      <c r="F69" s="45"/>
      <c r="G69" s="45"/>
    </row>
    <row r="70" spans="1:7" x14ac:dyDescent="0.25">
      <c r="A70" s="45"/>
      <c r="B70" s="46"/>
      <c r="C70" s="45"/>
      <c r="D70" s="45"/>
      <c r="E70" s="45"/>
      <c r="F70" s="45"/>
      <c r="G70" s="45"/>
    </row>
    <row r="71" spans="1:7" x14ac:dyDescent="0.25">
      <c r="A71" s="45"/>
      <c r="B71" s="46"/>
      <c r="C71" s="45"/>
      <c r="D71" s="45"/>
      <c r="E71" s="45"/>
      <c r="F71" s="45"/>
      <c r="G71" s="45"/>
    </row>
    <row r="72" spans="1:7" x14ac:dyDescent="0.25">
      <c r="A72" s="45"/>
      <c r="B72" s="46"/>
      <c r="C72" s="45"/>
      <c r="D72" s="45"/>
      <c r="E72" s="45"/>
      <c r="F72" s="45"/>
      <c r="G72" s="45"/>
    </row>
  </sheetData>
  <sheetProtection algorithmName="SHA-512" hashValue="xZ3vrIXgkqaTXK6Fy7SBSPDypa6RjyBgmMu7Mmp99RNDUx1BVfLJiPwwM87AtDekMbUZUG88zU1+VDHS8vDjDQ==" saltValue="nz2BM/TWQLpejF658mt6QA==" spinCount="100000" sheet="1" objects="1" scenarios="1"/>
  <protectedRanges>
    <protectedRange sqref="C54" name="Phase 1 Cost_6"/>
  </protectedRanges>
  <customSheetViews>
    <customSheetView guid="{00166F3F-E565-43C7-8C64-F52ED9E9BA73}" showPageBreaks="1">
      <selection activeCell="A5" sqref="A5:G6"/>
      <pageMargins left="0.7" right="0.7" top="0.75" bottom="0.75" header="0.3" footer="0.3"/>
      <pageSetup paperSize="5" orientation="landscape" r:id="rId1"/>
    </customSheetView>
    <customSheetView guid="{DA3FA5A8-20E8-4B8D-BF5A-AE6F4CFFF8DF}">
      <selection activeCell="A5" sqref="A5:G6"/>
      <pageMargins left="0.7" right="0.7" top="0.75" bottom="0.75" header="0.3" footer="0.3"/>
      <pageSetup orientation="portrait" horizontalDpi="4294967293" r:id="rId2"/>
    </customSheetView>
    <customSheetView guid="{6C560EBD-4B4F-4E29-9136-DC81BBBA4D88}">
      <selection activeCell="A19" sqref="A19"/>
      <pageMargins left="0.7" right="0.7" top="0.75" bottom="0.75" header="0.3" footer="0.3"/>
      <pageSetup orientation="portrait" horizontalDpi="4294967293" verticalDpi="0" r:id="rId3"/>
    </customSheetView>
    <customSheetView guid="{095C1294-9F64-4C29-9342-CB77562D79A6}" scale="89">
      <selection activeCell="A41" sqref="A41"/>
      <pageMargins left="0.7" right="0.7" top="0.75" bottom="0.75" header="0.3" footer="0.3"/>
      <pageSetup orientation="portrait" horizontalDpi="4294967293" verticalDpi="0" r:id="rId4"/>
    </customSheetView>
    <customSheetView guid="{544A5E72-6735-461A-88E9-D8CC9845AD82}">
      <selection activeCell="A5" sqref="A5:G6"/>
      <pageMargins left="0.7" right="0.7" top="0.75" bottom="0.75" header="0.3" footer="0.3"/>
      <pageSetup orientation="portrait" horizontalDpi="4294967293" r:id="rId5"/>
    </customSheetView>
  </customSheetViews>
  <mergeCells count="5">
    <mergeCell ref="A5:G6"/>
    <mergeCell ref="B12:B13"/>
    <mergeCell ref="C12:C13"/>
    <mergeCell ref="D12:D13"/>
    <mergeCell ref="A58:E58"/>
  </mergeCells>
  <pageMargins left="0.7" right="0.7" top="0.75" bottom="0.75" header="0.3" footer="0.3"/>
  <pageSetup paperSize="5" orientation="landscape"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0"/>
  <sheetViews>
    <sheetView tabSelected="1" zoomScaleNormal="100" workbookViewId="0">
      <selection activeCell="B2" sqref="B2:C2"/>
    </sheetView>
  </sheetViews>
  <sheetFormatPr defaultColWidth="8.85546875" defaultRowHeight="12.75" x14ac:dyDescent="0.2"/>
  <cols>
    <col min="1" max="1" width="32.28515625" style="52" customWidth="1"/>
    <col min="2" max="2" width="25.7109375" style="52" customWidth="1"/>
    <col min="3" max="3" width="25.7109375" style="53" customWidth="1"/>
    <col min="4" max="8" width="17.140625" style="53" customWidth="1"/>
    <col min="9" max="9" width="17.140625" style="52" customWidth="1"/>
    <col min="10" max="256" width="8.85546875" style="52"/>
    <col min="257" max="257" width="32.28515625" style="52" customWidth="1"/>
    <col min="258" max="259" width="25.7109375" style="52" customWidth="1"/>
    <col min="260" max="265" width="17.140625" style="52" customWidth="1"/>
    <col min="266" max="512" width="8.85546875" style="52"/>
    <col min="513" max="513" width="32.28515625" style="52" customWidth="1"/>
    <col min="514" max="515" width="25.7109375" style="52" customWidth="1"/>
    <col min="516" max="521" width="17.140625" style="52" customWidth="1"/>
    <col min="522" max="768" width="8.85546875" style="52"/>
    <col min="769" max="769" width="32.28515625" style="52" customWidth="1"/>
    <col min="770" max="771" width="25.7109375" style="52" customWidth="1"/>
    <col min="772" max="777" width="17.140625" style="52" customWidth="1"/>
    <col min="778" max="1024" width="8.85546875" style="52"/>
    <col min="1025" max="1025" width="32.28515625" style="52" customWidth="1"/>
    <col min="1026" max="1027" width="25.7109375" style="52" customWidth="1"/>
    <col min="1028" max="1033" width="17.140625" style="52" customWidth="1"/>
    <col min="1034" max="1280" width="8.85546875" style="52"/>
    <col min="1281" max="1281" width="32.28515625" style="52" customWidth="1"/>
    <col min="1282" max="1283" width="25.7109375" style="52" customWidth="1"/>
    <col min="1284" max="1289" width="17.140625" style="52" customWidth="1"/>
    <col min="1290" max="1536" width="8.85546875" style="52"/>
    <col min="1537" max="1537" width="32.28515625" style="52" customWidth="1"/>
    <col min="1538" max="1539" width="25.7109375" style="52" customWidth="1"/>
    <col min="1540" max="1545" width="17.140625" style="52" customWidth="1"/>
    <col min="1546" max="1792" width="8.85546875" style="52"/>
    <col min="1793" max="1793" width="32.28515625" style="52" customWidth="1"/>
    <col min="1794" max="1795" width="25.7109375" style="52" customWidth="1"/>
    <col min="1796" max="1801" width="17.140625" style="52" customWidth="1"/>
    <col min="1802" max="2048" width="8.85546875" style="52"/>
    <col min="2049" max="2049" width="32.28515625" style="52" customWidth="1"/>
    <col min="2050" max="2051" width="25.7109375" style="52" customWidth="1"/>
    <col min="2052" max="2057" width="17.140625" style="52" customWidth="1"/>
    <col min="2058" max="2304" width="8.85546875" style="52"/>
    <col min="2305" max="2305" width="32.28515625" style="52" customWidth="1"/>
    <col min="2306" max="2307" width="25.7109375" style="52" customWidth="1"/>
    <col min="2308" max="2313" width="17.140625" style="52" customWidth="1"/>
    <col min="2314" max="2560" width="8.85546875" style="52"/>
    <col min="2561" max="2561" width="32.28515625" style="52" customWidth="1"/>
    <col min="2562" max="2563" width="25.7109375" style="52" customWidth="1"/>
    <col min="2564" max="2569" width="17.140625" style="52" customWidth="1"/>
    <col min="2570" max="2816" width="8.85546875" style="52"/>
    <col min="2817" max="2817" width="32.28515625" style="52" customWidth="1"/>
    <col min="2818" max="2819" width="25.7109375" style="52" customWidth="1"/>
    <col min="2820" max="2825" width="17.140625" style="52" customWidth="1"/>
    <col min="2826" max="3072" width="8.85546875" style="52"/>
    <col min="3073" max="3073" width="32.28515625" style="52" customWidth="1"/>
    <col min="3074" max="3075" width="25.7109375" style="52" customWidth="1"/>
    <col min="3076" max="3081" width="17.140625" style="52" customWidth="1"/>
    <col min="3082" max="3328" width="8.85546875" style="52"/>
    <col min="3329" max="3329" width="32.28515625" style="52" customWidth="1"/>
    <col min="3330" max="3331" width="25.7109375" style="52" customWidth="1"/>
    <col min="3332" max="3337" width="17.140625" style="52" customWidth="1"/>
    <col min="3338" max="3584" width="8.85546875" style="52"/>
    <col min="3585" max="3585" width="32.28515625" style="52" customWidth="1"/>
    <col min="3586" max="3587" width="25.7109375" style="52" customWidth="1"/>
    <col min="3588" max="3593" width="17.140625" style="52" customWidth="1"/>
    <col min="3594" max="3840" width="8.85546875" style="52"/>
    <col min="3841" max="3841" width="32.28515625" style="52" customWidth="1"/>
    <col min="3842" max="3843" width="25.7109375" style="52" customWidth="1"/>
    <col min="3844" max="3849" width="17.140625" style="52" customWidth="1"/>
    <col min="3850" max="4096" width="8.85546875" style="52"/>
    <col min="4097" max="4097" width="32.28515625" style="52" customWidth="1"/>
    <col min="4098" max="4099" width="25.7109375" style="52" customWidth="1"/>
    <col min="4100" max="4105" width="17.140625" style="52" customWidth="1"/>
    <col min="4106" max="4352" width="8.85546875" style="52"/>
    <col min="4353" max="4353" width="32.28515625" style="52" customWidth="1"/>
    <col min="4354" max="4355" width="25.7109375" style="52" customWidth="1"/>
    <col min="4356" max="4361" width="17.140625" style="52" customWidth="1"/>
    <col min="4362" max="4608" width="8.85546875" style="52"/>
    <col min="4609" max="4609" width="32.28515625" style="52" customWidth="1"/>
    <col min="4610" max="4611" width="25.7109375" style="52" customWidth="1"/>
    <col min="4612" max="4617" width="17.140625" style="52" customWidth="1"/>
    <col min="4618" max="4864" width="8.85546875" style="52"/>
    <col min="4865" max="4865" width="32.28515625" style="52" customWidth="1"/>
    <col min="4866" max="4867" width="25.7109375" style="52" customWidth="1"/>
    <col min="4868" max="4873" width="17.140625" style="52" customWidth="1"/>
    <col min="4874" max="5120" width="8.85546875" style="52"/>
    <col min="5121" max="5121" width="32.28515625" style="52" customWidth="1"/>
    <col min="5122" max="5123" width="25.7109375" style="52" customWidth="1"/>
    <col min="5124" max="5129" width="17.140625" style="52" customWidth="1"/>
    <col min="5130" max="5376" width="8.85546875" style="52"/>
    <col min="5377" max="5377" width="32.28515625" style="52" customWidth="1"/>
    <col min="5378" max="5379" width="25.7109375" style="52" customWidth="1"/>
    <col min="5380" max="5385" width="17.140625" style="52" customWidth="1"/>
    <col min="5386" max="5632" width="8.85546875" style="52"/>
    <col min="5633" max="5633" width="32.28515625" style="52" customWidth="1"/>
    <col min="5634" max="5635" width="25.7109375" style="52" customWidth="1"/>
    <col min="5636" max="5641" width="17.140625" style="52" customWidth="1"/>
    <col min="5642" max="5888" width="8.85546875" style="52"/>
    <col min="5889" max="5889" width="32.28515625" style="52" customWidth="1"/>
    <col min="5890" max="5891" width="25.7109375" style="52" customWidth="1"/>
    <col min="5892" max="5897" width="17.140625" style="52" customWidth="1"/>
    <col min="5898" max="6144" width="8.85546875" style="52"/>
    <col min="6145" max="6145" width="32.28515625" style="52" customWidth="1"/>
    <col min="6146" max="6147" width="25.7109375" style="52" customWidth="1"/>
    <col min="6148" max="6153" width="17.140625" style="52" customWidth="1"/>
    <col min="6154" max="6400" width="8.85546875" style="52"/>
    <col min="6401" max="6401" width="32.28515625" style="52" customWidth="1"/>
    <col min="6402" max="6403" width="25.7109375" style="52" customWidth="1"/>
    <col min="6404" max="6409" width="17.140625" style="52" customWidth="1"/>
    <col min="6410" max="6656" width="8.85546875" style="52"/>
    <col min="6657" max="6657" width="32.28515625" style="52" customWidth="1"/>
    <col min="6658" max="6659" width="25.7109375" style="52" customWidth="1"/>
    <col min="6660" max="6665" width="17.140625" style="52" customWidth="1"/>
    <col min="6666" max="6912" width="8.85546875" style="52"/>
    <col min="6913" max="6913" width="32.28515625" style="52" customWidth="1"/>
    <col min="6914" max="6915" width="25.7109375" style="52" customWidth="1"/>
    <col min="6916" max="6921" width="17.140625" style="52" customWidth="1"/>
    <col min="6922" max="7168" width="8.85546875" style="52"/>
    <col min="7169" max="7169" width="32.28515625" style="52" customWidth="1"/>
    <col min="7170" max="7171" width="25.7109375" style="52" customWidth="1"/>
    <col min="7172" max="7177" width="17.140625" style="52" customWidth="1"/>
    <col min="7178" max="7424" width="8.85546875" style="52"/>
    <col min="7425" max="7425" width="32.28515625" style="52" customWidth="1"/>
    <col min="7426" max="7427" width="25.7109375" style="52" customWidth="1"/>
    <col min="7428" max="7433" width="17.140625" style="52" customWidth="1"/>
    <col min="7434" max="7680" width="8.85546875" style="52"/>
    <col min="7681" max="7681" width="32.28515625" style="52" customWidth="1"/>
    <col min="7682" max="7683" width="25.7109375" style="52" customWidth="1"/>
    <col min="7684" max="7689" width="17.140625" style="52" customWidth="1"/>
    <col min="7690" max="7936" width="8.85546875" style="52"/>
    <col min="7937" max="7937" width="32.28515625" style="52" customWidth="1"/>
    <col min="7938" max="7939" width="25.7109375" style="52" customWidth="1"/>
    <col min="7940" max="7945" width="17.140625" style="52" customWidth="1"/>
    <col min="7946" max="8192" width="8.85546875" style="52"/>
    <col min="8193" max="8193" width="32.28515625" style="52" customWidth="1"/>
    <col min="8194" max="8195" width="25.7109375" style="52" customWidth="1"/>
    <col min="8196" max="8201" width="17.140625" style="52" customWidth="1"/>
    <col min="8202" max="8448" width="8.85546875" style="52"/>
    <col min="8449" max="8449" width="32.28515625" style="52" customWidth="1"/>
    <col min="8450" max="8451" width="25.7109375" style="52" customWidth="1"/>
    <col min="8452" max="8457" width="17.140625" style="52" customWidth="1"/>
    <col min="8458" max="8704" width="8.85546875" style="52"/>
    <col min="8705" max="8705" width="32.28515625" style="52" customWidth="1"/>
    <col min="8706" max="8707" width="25.7109375" style="52" customWidth="1"/>
    <col min="8708" max="8713" width="17.140625" style="52" customWidth="1"/>
    <col min="8714" max="8960" width="8.85546875" style="52"/>
    <col min="8961" max="8961" width="32.28515625" style="52" customWidth="1"/>
    <col min="8962" max="8963" width="25.7109375" style="52" customWidth="1"/>
    <col min="8964" max="8969" width="17.140625" style="52" customWidth="1"/>
    <col min="8970" max="9216" width="8.85546875" style="52"/>
    <col min="9217" max="9217" width="32.28515625" style="52" customWidth="1"/>
    <col min="9218" max="9219" width="25.7109375" style="52" customWidth="1"/>
    <col min="9220" max="9225" width="17.140625" style="52" customWidth="1"/>
    <col min="9226" max="9472" width="8.85546875" style="52"/>
    <col min="9473" max="9473" width="32.28515625" style="52" customWidth="1"/>
    <col min="9474" max="9475" width="25.7109375" style="52" customWidth="1"/>
    <col min="9476" max="9481" width="17.140625" style="52" customWidth="1"/>
    <col min="9482" max="9728" width="8.85546875" style="52"/>
    <col min="9729" max="9729" width="32.28515625" style="52" customWidth="1"/>
    <col min="9730" max="9731" width="25.7109375" style="52" customWidth="1"/>
    <col min="9732" max="9737" width="17.140625" style="52" customWidth="1"/>
    <col min="9738" max="9984" width="8.85546875" style="52"/>
    <col min="9985" max="9985" width="32.28515625" style="52" customWidth="1"/>
    <col min="9986" max="9987" width="25.7109375" style="52" customWidth="1"/>
    <col min="9988" max="9993" width="17.140625" style="52" customWidth="1"/>
    <col min="9994" max="10240" width="8.85546875" style="52"/>
    <col min="10241" max="10241" width="32.28515625" style="52" customWidth="1"/>
    <col min="10242" max="10243" width="25.7109375" style="52" customWidth="1"/>
    <col min="10244" max="10249" width="17.140625" style="52" customWidth="1"/>
    <col min="10250" max="10496" width="8.85546875" style="52"/>
    <col min="10497" max="10497" width="32.28515625" style="52" customWidth="1"/>
    <col min="10498" max="10499" width="25.7109375" style="52" customWidth="1"/>
    <col min="10500" max="10505" width="17.140625" style="52" customWidth="1"/>
    <col min="10506" max="10752" width="8.85546875" style="52"/>
    <col min="10753" max="10753" width="32.28515625" style="52" customWidth="1"/>
    <col min="10754" max="10755" width="25.7109375" style="52" customWidth="1"/>
    <col min="10756" max="10761" width="17.140625" style="52" customWidth="1"/>
    <col min="10762" max="11008" width="8.85546875" style="52"/>
    <col min="11009" max="11009" width="32.28515625" style="52" customWidth="1"/>
    <col min="11010" max="11011" width="25.7109375" style="52" customWidth="1"/>
    <col min="11012" max="11017" width="17.140625" style="52" customWidth="1"/>
    <col min="11018" max="11264" width="8.85546875" style="52"/>
    <col min="11265" max="11265" width="32.28515625" style="52" customWidth="1"/>
    <col min="11266" max="11267" width="25.7109375" style="52" customWidth="1"/>
    <col min="11268" max="11273" width="17.140625" style="52" customWidth="1"/>
    <col min="11274" max="11520" width="8.85546875" style="52"/>
    <col min="11521" max="11521" width="32.28515625" style="52" customWidth="1"/>
    <col min="11522" max="11523" width="25.7109375" style="52" customWidth="1"/>
    <col min="11524" max="11529" width="17.140625" style="52" customWidth="1"/>
    <col min="11530" max="11776" width="8.85546875" style="52"/>
    <col min="11777" max="11777" width="32.28515625" style="52" customWidth="1"/>
    <col min="11778" max="11779" width="25.7109375" style="52" customWidth="1"/>
    <col min="11780" max="11785" width="17.140625" style="52" customWidth="1"/>
    <col min="11786" max="12032" width="8.85546875" style="52"/>
    <col min="12033" max="12033" width="32.28515625" style="52" customWidth="1"/>
    <col min="12034" max="12035" width="25.7109375" style="52" customWidth="1"/>
    <col min="12036" max="12041" width="17.140625" style="52" customWidth="1"/>
    <col min="12042" max="12288" width="8.85546875" style="52"/>
    <col min="12289" max="12289" width="32.28515625" style="52" customWidth="1"/>
    <col min="12290" max="12291" width="25.7109375" style="52" customWidth="1"/>
    <col min="12292" max="12297" width="17.140625" style="52" customWidth="1"/>
    <col min="12298" max="12544" width="8.85546875" style="52"/>
    <col min="12545" max="12545" width="32.28515625" style="52" customWidth="1"/>
    <col min="12546" max="12547" width="25.7109375" style="52" customWidth="1"/>
    <col min="12548" max="12553" width="17.140625" style="52" customWidth="1"/>
    <col min="12554" max="12800" width="8.85546875" style="52"/>
    <col min="12801" max="12801" width="32.28515625" style="52" customWidth="1"/>
    <col min="12802" max="12803" width="25.7109375" style="52" customWidth="1"/>
    <col min="12804" max="12809" width="17.140625" style="52" customWidth="1"/>
    <col min="12810" max="13056" width="8.85546875" style="52"/>
    <col min="13057" max="13057" width="32.28515625" style="52" customWidth="1"/>
    <col min="13058" max="13059" width="25.7109375" style="52" customWidth="1"/>
    <col min="13060" max="13065" width="17.140625" style="52" customWidth="1"/>
    <col min="13066" max="13312" width="8.85546875" style="52"/>
    <col min="13313" max="13313" width="32.28515625" style="52" customWidth="1"/>
    <col min="13314" max="13315" width="25.7109375" style="52" customWidth="1"/>
    <col min="13316" max="13321" width="17.140625" style="52" customWidth="1"/>
    <col min="13322" max="13568" width="8.85546875" style="52"/>
    <col min="13569" max="13569" width="32.28515625" style="52" customWidth="1"/>
    <col min="13570" max="13571" width="25.7109375" style="52" customWidth="1"/>
    <col min="13572" max="13577" width="17.140625" style="52" customWidth="1"/>
    <col min="13578" max="13824" width="8.85546875" style="52"/>
    <col min="13825" max="13825" width="32.28515625" style="52" customWidth="1"/>
    <col min="13826" max="13827" width="25.7109375" style="52" customWidth="1"/>
    <col min="13828" max="13833" width="17.140625" style="52" customWidth="1"/>
    <col min="13834" max="14080" width="8.85546875" style="52"/>
    <col min="14081" max="14081" width="32.28515625" style="52" customWidth="1"/>
    <col min="14082" max="14083" width="25.7109375" style="52" customWidth="1"/>
    <col min="14084" max="14089" width="17.140625" style="52" customWidth="1"/>
    <col min="14090" max="14336" width="8.85546875" style="52"/>
    <col min="14337" max="14337" width="32.28515625" style="52" customWidth="1"/>
    <col min="14338" max="14339" width="25.7109375" style="52" customWidth="1"/>
    <col min="14340" max="14345" width="17.140625" style="52" customWidth="1"/>
    <col min="14346" max="14592" width="8.85546875" style="52"/>
    <col min="14593" max="14593" width="32.28515625" style="52" customWidth="1"/>
    <col min="14594" max="14595" width="25.7109375" style="52" customWidth="1"/>
    <col min="14596" max="14601" width="17.140625" style="52" customWidth="1"/>
    <col min="14602" max="14848" width="8.85546875" style="52"/>
    <col min="14849" max="14849" width="32.28515625" style="52" customWidth="1"/>
    <col min="14850" max="14851" width="25.7109375" style="52" customWidth="1"/>
    <col min="14852" max="14857" width="17.140625" style="52" customWidth="1"/>
    <col min="14858" max="15104" width="8.85546875" style="52"/>
    <col min="15105" max="15105" width="32.28515625" style="52" customWidth="1"/>
    <col min="15106" max="15107" width="25.7109375" style="52" customWidth="1"/>
    <col min="15108" max="15113" width="17.140625" style="52" customWidth="1"/>
    <col min="15114" max="15360" width="8.85546875" style="52"/>
    <col min="15361" max="15361" width="32.28515625" style="52" customWidth="1"/>
    <col min="15362" max="15363" width="25.7109375" style="52" customWidth="1"/>
    <col min="15364" max="15369" width="17.140625" style="52" customWidth="1"/>
    <col min="15370" max="15616" width="8.85546875" style="52"/>
    <col min="15617" max="15617" width="32.28515625" style="52" customWidth="1"/>
    <col min="15618" max="15619" width="25.7109375" style="52" customWidth="1"/>
    <col min="15620" max="15625" width="17.140625" style="52" customWidth="1"/>
    <col min="15626" max="15872" width="8.85546875" style="52"/>
    <col min="15873" max="15873" width="32.28515625" style="52" customWidth="1"/>
    <col min="15874" max="15875" width="25.7109375" style="52" customWidth="1"/>
    <col min="15876" max="15881" width="17.140625" style="52" customWidth="1"/>
    <col min="15882" max="16128" width="8.85546875" style="52"/>
    <col min="16129" max="16129" width="32.28515625" style="52" customWidth="1"/>
    <col min="16130" max="16131" width="25.7109375" style="52" customWidth="1"/>
    <col min="16132" max="16137" width="17.140625" style="52" customWidth="1"/>
    <col min="16138" max="16384" width="8.85546875" style="52"/>
  </cols>
  <sheetData>
    <row r="1" spans="1:8" ht="15.75" x14ac:dyDescent="0.25">
      <c r="A1" s="115" t="s">
        <v>54</v>
      </c>
      <c r="B1" s="115"/>
      <c r="C1" s="115"/>
      <c r="D1" s="52"/>
      <c r="E1" s="52"/>
      <c r="F1" s="52"/>
      <c r="G1" s="52"/>
      <c r="H1" s="52"/>
    </row>
    <row r="2" spans="1:8" s="64" customFormat="1" ht="23.45" customHeight="1" thickBot="1" x14ac:dyDescent="0.3">
      <c r="A2" s="65" t="s">
        <v>33</v>
      </c>
      <c r="B2" s="119"/>
      <c r="C2" s="120"/>
      <c r="D2" s="54"/>
      <c r="E2" s="54"/>
    </row>
    <row r="3" spans="1:8" ht="119.25" customHeight="1" thickBot="1" x14ac:dyDescent="0.25">
      <c r="A3" s="116" t="s">
        <v>53</v>
      </c>
      <c r="B3" s="117"/>
      <c r="C3" s="118"/>
      <c r="D3" s="52"/>
      <c r="E3" s="52"/>
      <c r="F3" s="52"/>
      <c r="G3" s="52"/>
      <c r="H3" s="52"/>
    </row>
    <row r="4" spans="1:8" ht="15" x14ac:dyDescent="0.25">
      <c r="A4" s="66"/>
      <c r="B4" s="67"/>
      <c r="C4" s="68"/>
      <c r="D4" s="54"/>
      <c r="E4" s="54"/>
      <c r="H4" s="52"/>
    </row>
    <row r="5" spans="1:8" ht="30.6" customHeight="1" x14ac:dyDescent="0.25">
      <c r="A5" s="80" t="s">
        <v>34</v>
      </c>
      <c r="B5" s="81" t="s">
        <v>35</v>
      </c>
      <c r="C5" s="69"/>
      <c r="D5" s="55"/>
      <c r="E5" s="55"/>
      <c r="H5" s="52"/>
    </row>
    <row r="6" spans="1:8" ht="15" x14ac:dyDescent="0.25">
      <c r="A6" s="82" t="s">
        <v>36</v>
      </c>
      <c r="B6" s="104"/>
      <c r="C6" s="69"/>
      <c r="D6" s="55"/>
      <c r="E6" s="55"/>
      <c r="H6" s="52"/>
    </row>
    <row r="7" spans="1:8" ht="15" x14ac:dyDescent="0.25">
      <c r="A7" s="82" t="s">
        <v>37</v>
      </c>
      <c r="B7" s="104"/>
      <c r="C7" s="69"/>
      <c r="D7" s="55"/>
      <c r="E7" s="55"/>
      <c r="H7" s="52"/>
    </row>
    <row r="8" spans="1:8" ht="15" x14ac:dyDescent="0.25">
      <c r="A8" s="82" t="s">
        <v>38</v>
      </c>
      <c r="B8" s="104"/>
      <c r="C8" s="69"/>
      <c r="D8" s="55"/>
      <c r="E8" s="55"/>
      <c r="H8" s="52"/>
    </row>
    <row r="9" spans="1:8" ht="15" x14ac:dyDescent="0.25">
      <c r="A9" s="82" t="s">
        <v>39</v>
      </c>
      <c r="B9" s="104"/>
      <c r="C9" s="69"/>
      <c r="D9" s="55"/>
      <c r="E9" s="55"/>
      <c r="H9" s="52"/>
    </row>
    <row r="10" spans="1:8" ht="15" x14ac:dyDescent="0.25">
      <c r="A10" s="106" t="s">
        <v>49</v>
      </c>
      <c r="B10" s="104"/>
      <c r="C10" s="69"/>
      <c r="D10" s="55"/>
      <c r="E10" s="55"/>
      <c r="H10" s="52"/>
    </row>
    <row r="11" spans="1:8" ht="15" x14ac:dyDescent="0.25">
      <c r="A11" s="106"/>
      <c r="B11" s="104"/>
      <c r="C11" s="69"/>
      <c r="D11" s="55"/>
      <c r="E11" s="55"/>
      <c r="H11" s="52"/>
    </row>
    <row r="12" spans="1:8" ht="15" x14ac:dyDescent="0.25">
      <c r="A12" s="106"/>
      <c r="B12" s="104"/>
      <c r="C12" s="69"/>
      <c r="D12" s="55"/>
      <c r="E12" s="55"/>
      <c r="H12" s="52"/>
    </row>
    <row r="13" spans="1:8" ht="15" x14ac:dyDescent="0.25">
      <c r="A13" s="107"/>
      <c r="B13" s="105"/>
      <c r="C13" s="69"/>
      <c r="D13" s="55"/>
      <c r="E13" s="55"/>
      <c r="H13" s="52"/>
    </row>
    <row r="14" spans="1:8" ht="15" x14ac:dyDescent="0.25">
      <c r="A14" s="107"/>
      <c r="B14" s="105"/>
      <c r="C14" s="69"/>
      <c r="D14" s="55"/>
      <c r="E14" s="55"/>
      <c r="H14" s="52"/>
    </row>
    <row r="15" spans="1:8" ht="15" x14ac:dyDescent="0.25">
      <c r="A15" s="108"/>
      <c r="B15" s="105"/>
      <c r="C15" s="69"/>
      <c r="D15" s="55"/>
      <c r="E15" s="55"/>
      <c r="H15" s="52"/>
    </row>
    <row r="16" spans="1:8" ht="15.75" thickBot="1" x14ac:dyDescent="0.3">
      <c r="A16" s="70"/>
      <c r="B16" s="69"/>
      <c r="C16" s="69"/>
      <c r="D16" s="56"/>
      <c r="E16" s="55"/>
      <c r="F16" s="55"/>
    </row>
    <row r="17" spans="1:8" ht="15" x14ac:dyDescent="0.25">
      <c r="A17" s="79" t="s">
        <v>40</v>
      </c>
      <c r="B17" s="77"/>
      <c r="C17" s="78"/>
      <c r="D17" s="56"/>
      <c r="E17" s="55"/>
      <c r="F17" s="55"/>
    </row>
    <row r="18" spans="1:8" ht="45" customHeight="1" x14ac:dyDescent="0.25">
      <c r="A18" s="121" t="s">
        <v>41</v>
      </c>
      <c r="B18" s="122"/>
      <c r="C18" s="123"/>
      <c r="D18" s="57"/>
      <c r="E18" s="57"/>
      <c r="H18" s="52"/>
    </row>
    <row r="19" spans="1:8" ht="36.75" customHeight="1" x14ac:dyDescent="0.25">
      <c r="A19" s="124" t="s">
        <v>63</v>
      </c>
      <c r="B19" s="125"/>
      <c r="C19" s="126"/>
      <c r="D19" s="57"/>
      <c r="E19" s="57"/>
      <c r="H19" s="52"/>
    </row>
    <row r="20" spans="1:8" ht="54.75" customHeight="1" thickBot="1" x14ac:dyDescent="0.25">
      <c r="A20" s="112" t="s">
        <v>42</v>
      </c>
      <c r="B20" s="113"/>
      <c r="C20" s="114"/>
      <c r="D20" s="58"/>
      <c r="E20" s="58"/>
      <c r="H20" s="52"/>
    </row>
  </sheetData>
  <sheetProtection algorithmName="SHA-512" hashValue="3xDtkJ1VLQCe9IccZHKNeL32iLcLSJ7kUeRzwZU6AmFz0nHwynAlRhMaFytT03Bry5NPnlTcbcBhXZVAbwWgRg==" saltValue="fomoiHHzFcn9D/19/AVKkA==" spinCount="100000" sheet="1" objects="1" scenarios="1"/>
  <customSheetViews>
    <customSheetView guid="{00166F3F-E565-43C7-8C64-F52ED9E9BA73}" showPageBreaks="1" fitToPage="1">
      <selection activeCell="G8" sqref="G8"/>
      <pageMargins left="0.75" right="0.75" top="1" bottom="1" header="0.5" footer="0.5"/>
      <pageSetup fitToHeight="0" orientation="portrait" horizontalDpi="300" verticalDpi="300" r:id="rId1"/>
      <headerFooter alignWithMargins="0"/>
    </customSheetView>
    <customSheetView guid="{DA3FA5A8-20E8-4B8D-BF5A-AE6F4CFFF8DF}" fitToPage="1">
      <selection activeCell="E14" sqref="E14"/>
      <pageMargins left="0.75" right="0.75" top="1" bottom="1" header="0.5" footer="0.5"/>
      <pageSetup scale="55" fitToHeight="0" orientation="landscape" horizontalDpi="300" verticalDpi="300" r:id="rId2"/>
      <headerFooter alignWithMargins="0"/>
    </customSheetView>
    <customSheetView guid="{6C560EBD-4B4F-4E29-9136-DC81BBBA4D88}" fitToPage="1">
      <selection activeCell="F1" sqref="F1"/>
      <pageMargins left="0.75" right="0.75" top="1" bottom="1" header="0.5" footer="0.5"/>
      <pageSetup scale="55" fitToHeight="0" orientation="landscape" horizontalDpi="300" verticalDpi="300" r:id="rId3"/>
      <headerFooter alignWithMargins="0"/>
    </customSheetView>
    <customSheetView guid="{095C1294-9F64-4C29-9342-CB77562D79A6}" scale="151" fitToPage="1">
      <selection activeCell="A12" sqref="A12"/>
      <pageMargins left="0.75" right="0.75" top="1" bottom="1" header="0.5" footer="0.5"/>
      <pageSetup scale="55" fitToHeight="0" orientation="landscape" horizontalDpi="300" verticalDpi="300" r:id="rId4"/>
      <headerFooter alignWithMargins="0"/>
    </customSheetView>
    <customSheetView guid="{544A5E72-6735-461A-88E9-D8CC9845AD82}" fitToPage="1">
      <selection activeCell="A3" sqref="A3:C3"/>
      <pageMargins left="0.75" right="0.75" top="1" bottom="1" header="0.5" footer="0.5"/>
      <pageSetup scale="55" fitToHeight="0" orientation="landscape" horizontalDpi="300" verticalDpi="300" r:id="rId5"/>
      <headerFooter alignWithMargins="0"/>
    </customSheetView>
  </customSheetViews>
  <mergeCells count="6">
    <mergeCell ref="A20:C20"/>
    <mergeCell ref="A1:C1"/>
    <mergeCell ref="A3:C3"/>
    <mergeCell ref="B2:C2"/>
    <mergeCell ref="A18:C18"/>
    <mergeCell ref="A19:C19"/>
  </mergeCells>
  <pageMargins left="0.75" right="0.75" top="1" bottom="1" header="0.5" footer="0.5"/>
  <pageSetup fitToHeight="0" orientation="portrait" horizontalDpi="300" verticalDpi="300" r:id="rId6"/>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299BB45B603547AE0409AB3EB2BEC7" ma:contentTypeVersion="4" ma:contentTypeDescription="Create a new document." ma:contentTypeScope="" ma:versionID="558b7e7a261194570888f9937aef7f7a">
  <xsd:schema xmlns:xsd="http://www.w3.org/2001/XMLSchema" xmlns:xs="http://www.w3.org/2001/XMLSchema" xmlns:p="http://schemas.microsoft.com/office/2006/metadata/properties" xmlns:ns2="67dfe581-8a63-4e18-a247-a5c01b1c4ee9" targetNamespace="http://schemas.microsoft.com/office/2006/metadata/properties" ma:root="true" ma:fieldsID="bab6a4683db3325dc3793280cf258cd2" ns2:_="">
    <xsd:import namespace="67dfe581-8a63-4e18-a247-a5c01b1c4ee9"/>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fe581-8a63-4e18-a247-a5c01b1c4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522D88-6779-406A-9D2E-84B1FF9C4A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dfe581-8a63-4e18-a247-a5c01b1c4e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156328-E9CB-4ED0-B40B-51D61A5E08AE}">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67dfe581-8a63-4e18-a247-a5c01b1c4ee9"/>
    <ds:schemaRef ds:uri="http://www.w3.org/XML/1998/namespace"/>
  </ds:schemaRefs>
</ds:datastoreItem>
</file>

<file path=customXml/itemProps3.xml><?xml version="1.0" encoding="utf-8"?>
<ds:datastoreItem xmlns:ds="http://schemas.openxmlformats.org/officeDocument/2006/customXml" ds:itemID="{5E841B3C-89F6-430B-BEDB-7689F7A81D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SCHEDULE A</vt:lpstr>
      <vt:lpstr>SCHEDULE B</vt:lpstr>
      <vt:lpstr>SCHEDULE 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Windows User</dc:creator>
  <cp:lastModifiedBy>Sue M Mantica</cp:lastModifiedBy>
  <cp:lastPrinted>2018-11-13T20:48:04Z</cp:lastPrinted>
  <dcterms:created xsi:type="dcterms:W3CDTF">2018-05-18T15:34:09Z</dcterms:created>
  <dcterms:modified xsi:type="dcterms:W3CDTF">2019-08-23T16:55:23Z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0x010100F9299BB45B603547AE0409AB3EB2BEC7</vt:lpwstr>
  </property>
  <property fmtid="{D5CDD505-2E9C-101B-9397-08002B2CF9AE}" pid="3" name="AuthorIds_UIVersion_24064">
    <vt:lpwstr>1654</vt:lpwstr>
  </property>
</Properties>
</file>