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1580" tabRatio="827"/>
  </bookViews>
  <sheets>
    <sheet name="Pricing Instructions" sheetId="17" r:id="rId1"/>
    <sheet name="Deliverable Itemization" sheetId="31" r:id="rId2"/>
    <sheet name="Pricing Summary" sheetId="21" r:id="rId3"/>
    <sheet name="Rates" sheetId="25" r:id="rId4"/>
    <sheet name="Job Category Definitions" sheetId="28" r:id="rId5"/>
    <sheet name="Software Itemization" sheetId="32" r:id="rId6"/>
  </sheets>
  <calcPr calcId="152511"/>
</workbook>
</file>

<file path=xl/calcChain.xml><?xml version="1.0" encoding="utf-8"?>
<calcChain xmlns="http://schemas.openxmlformats.org/spreadsheetml/2006/main">
  <c r="F15" i="21" l="1"/>
  <c r="F16" i="21" s="1"/>
  <c r="E24" i="32"/>
  <c r="E25" i="32"/>
  <c r="E26" i="32"/>
  <c r="E27" i="32"/>
  <c r="E28" i="32"/>
  <c r="E29" i="32"/>
  <c r="E30" i="32"/>
  <c r="E31" i="32"/>
  <c r="E32" i="32"/>
  <c r="E23" i="32"/>
  <c r="E12" i="32"/>
  <c r="E13" i="32"/>
  <c r="E14" i="32"/>
  <c r="E15" i="32"/>
  <c r="E16" i="32"/>
  <c r="E17" i="32"/>
  <c r="E18" i="32"/>
  <c r="E19" i="32"/>
  <c r="E20" i="32"/>
  <c r="E11" i="32"/>
  <c r="E59" i="31" l="1"/>
  <c r="C19" i="25" l="1"/>
  <c r="D19" i="25"/>
  <c r="E19" i="25"/>
  <c r="F19" i="25"/>
  <c r="E58" i="31" l="1"/>
  <c r="E54" i="31"/>
  <c r="E56" i="31"/>
  <c r="E55" i="31"/>
  <c r="E57" i="31"/>
  <c r="E53" i="31"/>
  <c r="E52" i="31"/>
  <c r="E8" i="31"/>
  <c r="E35" i="31"/>
  <c r="E36" i="31"/>
  <c r="E39" i="31"/>
  <c r="E27" i="31"/>
  <c r="E49" i="31"/>
  <c r="E45" i="31"/>
  <c r="E23" i="31"/>
  <c r="E31" i="31"/>
  <c r="E48" i="31"/>
  <c r="E44" i="31"/>
  <c r="E37" i="31"/>
  <c r="E30" i="31"/>
  <c r="E26" i="31"/>
  <c r="E22" i="31"/>
  <c r="E20" i="31"/>
  <c r="E47" i="31"/>
  <c r="E42" i="31"/>
  <c r="E29" i="31"/>
  <c r="E25" i="31"/>
  <c r="E21" i="31"/>
  <c r="E50" i="31"/>
  <c r="E46" i="31"/>
  <c r="E41" i="31"/>
  <c r="E33" i="31"/>
  <c r="E28" i="31"/>
  <c r="E24" i="31"/>
  <c r="G10" i="25" l="1"/>
  <c r="H10" i="25" s="1"/>
  <c r="G11" i="25"/>
  <c r="H11" i="25" s="1"/>
  <c r="G12" i="25"/>
  <c r="H12" i="25" s="1"/>
  <c r="G13" i="25"/>
  <c r="H13" i="25" s="1"/>
  <c r="G14" i="25"/>
  <c r="H14" i="25" s="1"/>
  <c r="G15" i="25"/>
  <c r="H15" i="25" s="1"/>
  <c r="G16" i="25"/>
  <c r="H16" i="25" s="1"/>
  <c r="G17" i="25"/>
  <c r="H17" i="25" s="1"/>
  <c r="G18" i="25"/>
  <c r="H18" i="25" s="1"/>
  <c r="G9" i="25"/>
  <c r="H9" i="25" s="1"/>
  <c r="H20" i="25" l="1"/>
  <c r="F17" i="21" s="1"/>
  <c r="F18" i="21" s="1"/>
  <c r="G19" i="25"/>
</calcChain>
</file>

<file path=xl/sharedStrings.xml><?xml version="1.0" encoding="utf-8"?>
<sst xmlns="http://schemas.openxmlformats.org/spreadsheetml/2006/main" count="286" uniqueCount="236">
  <si>
    <t>Print name</t>
  </si>
  <si>
    <t>Title</t>
  </si>
  <si>
    <t>Signature</t>
  </si>
  <si>
    <t>Date</t>
  </si>
  <si>
    <t>NOTES for all Pricing Spreadsheets</t>
  </si>
  <si>
    <t>Instructions</t>
  </si>
  <si>
    <t>Job Categories</t>
  </si>
  <si>
    <t>Project Manager</t>
  </si>
  <si>
    <t>Business Analyst</t>
  </si>
  <si>
    <t>Technical Writer</t>
  </si>
  <si>
    <t>Database Administrator</t>
  </si>
  <si>
    <t xml:space="preserve">- Manages small to medium-scale business analysis work or projects with distinct deliverables to a solution </t>
  </si>
  <si>
    <t>- Overseeing projects comprised of multiple deliverables</t>
  </si>
  <si>
    <t>- Delegating and coordinating of tasks</t>
  </si>
  <si>
    <t>- Project status, meetings, scope changes, issues</t>
  </si>
  <si>
    <t>- Develops and maintains user and technical documentation and project process documentation for Application Teams</t>
  </si>
  <si>
    <t>- Understand the user’s view of applications and /or technology and are able to put procedures in a logical sequence</t>
  </si>
  <si>
    <t>- Analysis, design, coding, component and assembly testing of all application code owned by the Application Team</t>
  </si>
  <si>
    <t>- Maintenance (including production support), enhancement and development work</t>
  </si>
  <si>
    <t>- Write application software, data analysis, data access, data structures, data manipulation, databases, design, programming, testing and implementation, technical and user documentation, software conversions</t>
  </si>
  <si>
    <t>Technical Architect</t>
  </si>
  <si>
    <t>- Technical expert centered around a technology, technologies or a portfolio of applications</t>
  </si>
  <si>
    <t>- Designing and implementing Information Technology solutions</t>
  </si>
  <si>
    <t>- Translates technical information into clear, readable documents to be used by technical and non-technical personnel</t>
  </si>
  <si>
    <t>- Develop and/or maintain the following types of documentation: system documentation; user manuals; installation guides; computer operations and program maintenance manuals; plans for training, testing, quality assurance, and contingency operations; and backup, recovery and restart procedures; technical writing for proposals, presentations, standard operating procedures (SOP), policies and procedures as well as reports</t>
  </si>
  <si>
    <t>- Edits functional descriptions, system specifications, user manuals, special reports, or any other customer deliverables and documents</t>
  </si>
  <si>
    <t>- Responsible for data analysis and database management</t>
  </si>
  <si>
    <t>- Maintenance, enhancement, designing of data dictionaries, physical and logical database models, and performance tuning</t>
  </si>
  <si>
    <t>Prescribed Job Categories</t>
  </si>
  <si>
    <t>Notes:</t>
  </si>
  <si>
    <t>Ongoing Support</t>
  </si>
  <si>
    <t>Instructions:</t>
  </si>
  <si>
    <t>Bidder Address:</t>
  </si>
  <si>
    <t>Bidder's Authorized Representative:</t>
  </si>
  <si>
    <t>Fully Loaded Rates - for System Change Management Tasks</t>
  </si>
  <si>
    <t>Relevant RFP Sections</t>
  </si>
  <si>
    <t xml:space="preserve">Application Maintenance and Technical Support Services </t>
  </si>
  <si>
    <t>Software Licenses (Recurring)</t>
  </si>
  <si>
    <t>NEW YORK STATE DEPARTMENT OF HEALTH</t>
  </si>
  <si>
    <t>All Payer Database Project: Data Warehouse and Data Analytics</t>
  </si>
  <si>
    <t>ATTACHMENT 8 - PRICE PROPOSAL WORKBOOK</t>
  </si>
  <si>
    <t>Pricing Summary</t>
  </si>
  <si>
    <t>Deliverable Requirements</t>
  </si>
  <si>
    <t>Requirement Reference #</t>
  </si>
  <si>
    <t>Project Management Deliverables</t>
  </si>
  <si>
    <t>The Contractor shall deliver a Project Plan to include:</t>
  </si>
  <si>
    <r>
      <t>·</t>
    </r>
    <r>
      <rPr>
        <sz val="11"/>
        <rFont val="Times New Roman"/>
        <family val="1"/>
      </rPr>
      <t>Work Breakdown Structure (WBS)</t>
    </r>
  </si>
  <si>
    <r>
      <t>·</t>
    </r>
    <r>
      <rPr>
        <sz val="11"/>
        <rFont val="Times New Roman"/>
        <family val="1"/>
      </rPr>
      <t>Project Schedule</t>
    </r>
  </si>
  <si>
    <r>
      <t>·</t>
    </r>
    <r>
      <rPr>
        <sz val="11"/>
        <rFont val="Times New Roman"/>
        <family val="1"/>
      </rPr>
      <t xml:space="preserve">Quality Management  </t>
    </r>
  </si>
  <si>
    <r>
      <t>·</t>
    </r>
    <r>
      <rPr>
        <sz val="11"/>
        <rFont val="Times New Roman"/>
        <family val="1"/>
      </rPr>
      <t xml:space="preserve">Risk Management  </t>
    </r>
  </si>
  <si>
    <r>
      <t>·</t>
    </r>
    <r>
      <rPr>
        <sz val="11"/>
        <rFont val="Times New Roman"/>
        <family val="1"/>
      </rPr>
      <t xml:space="preserve">Change Management  </t>
    </r>
  </si>
  <si>
    <r>
      <t>·</t>
    </r>
    <r>
      <rPr>
        <sz val="11"/>
        <rFont val="Times New Roman"/>
        <family val="1"/>
      </rPr>
      <t xml:space="preserve">Acceptance Management  </t>
    </r>
  </si>
  <si>
    <r>
      <t>·</t>
    </r>
    <r>
      <rPr>
        <sz val="11"/>
        <rFont val="Times New Roman"/>
        <family val="1"/>
      </rPr>
      <t xml:space="preserve">Issue Management and Escalation  </t>
    </r>
  </si>
  <si>
    <r>
      <t>·</t>
    </r>
    <r>
      <rPr>
        <sz val="11"/>
        <rFont val="Times New Roman"/>
        <family val="1"/>
      </rPr>
      <t xml:space="preserve">Communication  </t>
    </r>
  </si>
  <si>
    <r>
      <t>·</t>
    </r>
    <r>
      <rPr>
        <sz val="11"/>
        <rFont val="Times New Roman"/>
        <family val="1"/>
      </rPr>
      <t xml:space="preserve">Implementation/Transition (including migration plans)  </t>
    </r>
  </si>
  <si>
    <r>
      <t>·</t>
    </r>
    <r>
      <rPr>
        <sz val="11"/>
        <rFont val="Times New Roman"/>
        <family val="1"/>
      </rPr>
      <t>Training</t>
    </r>
  </si>
  <si>
    <t>PM-5, PM-7, PM-10, PM-11</t>
  </si>
  <si>
    <t>Data Warehouse Deliverables</t>
  </si>
  <si>
    <t>Main Data Element QA Thresholds</t>
  </si>
  <si>
    <t>DW-5</t>
  </si>
  <si>
    <t>Dimension Tables for Codes</t>
  </si>
  <si>
    <t>DW-13</t>
  </si>
  <si>
    <t>Test Plan and Test Cases</t>
  </si>
  <si>
    <t>DW-37</t>
  </si>
  <si>
    <t>Operations Plan</t>
  </si>
  <si>
    <t>DW-52</t>
  </si>
  <si>
    <t>DW-57</t>
  </si>
  <si>
    <t>Data Rules and Formats</t>
  </si>
  <si>
    <t>DW-66</t>
  </si>
  <si>
    <t>APD Data Warehouse Data Dictionary</t>
  </si>
  <si>
    <t>DW-87</t>
  </si>
  <si>
    <t>De-Identification method for patient records</t>
  </si>
  <si>
    <t>DW-113</t>
  </si>
  <si>
    <t>Data Validation Rules</t>
  </si>
  <si>
    <t>DW-114</t>
  </si>
  <si>
    <t>Consolidation Method(s)</t>
  </si>
  <si>
    <t>DW-203</t>
  </si>
  <si>
    <t>DW-231</t>
  </si>
  <si>
    <t>Data Extract Quality Assurance Process</t>
  </si>
  <si>
    <t>DW-252</t>
  </si>
  <si>
    <t>Data Analytics Deliverables</t>
  </si>
  <si>
    <t>User Story Traceability Matrix</t>
  </si>
  <si>
    <t>Hosting Solution Deliverables</t>
  </si>
  <si>
    <t>Security and Privacy Deliverables</t>
  </si>
  <si>
    <t>System Security Plan</t>
  </si>
  <si>
    <t>Security-6</t>
  </si>
  <si>
    <t>Independent Vulnerability Testing Plan</t>
  </si>
  <si>
    <t>Security-33</t>
  </si>
  <si>
    <t>Training-2</t>
  </si>
  <si>
    <t>Training-6</t>
  </si>
  <si>
    <t>Training-7</t>
  </si>
  <si>
    <t>Training-8</t>
  </si>
  <si>
    <t>Training-9</t>
  </si>
  <si>
    <t>Training-10</t>
  </si>
  <si>
    <t>Training-11</t>
  </si>
  <si>
    <r>
      <rPr>
        <b/>
        <sz val="10"/>
        <rFont val="Times New Roman"/>
        <family val="1"/>
      </rPr>
      <t>Note:</t>
    </r>
    <r>
      <rPr>
        <sz val="10"/>
        <rFont val="Times New Roman"/>
        <family val="1"/>
      </rPr>
      <t xml:space="preserve">  </t>
    </r>
  </si>
  <si>
    <t>Hosting (Recurring)</t>
  </si>
  <si>
    <t>Senior Business Analyst</t>
  </si>
  <si>
    <t>Senior Developer</t>
  </si>
  <si>
    <t>Developer</t>
  </si>
  <si>
    <t>Trainer</t>
  </si>
  <si>
    <t xml:space="preserve"> - Develops and maintains training materials</t>
  </si>
  <si>
    <t xml:space="preserve"> - Deliverrs in-person and remote trainings</t>
  </si>
  <si>
    <t xml:space="preserve"> - More than 6 years of cumulative, relevant experience working for a client similar in size and complexity to NYSDOH.</t>
  </si>
  <si>
    <t>- More than 4 years of cumulative, relevant experience working for a client similar in size and complexity to NYSDOH.</t>
  </si>
  <si>
    <t>- Vendors should cross-reference these titles with their own internal title structure.</t>
  </si>
  <si>
    <t>QA/Tester</t>
  </si>
  <si>
    <t>- More than 6 years of cumulative, relevant experience working for a client similar in size and complexity to NYSDOH.</t>
  </si>
  <si>
    <t>No Ref # - See Attachment 2</t>
  </si>
  <si>
    <t>No Ref # - See Attachment 4</t>
  </si>
  <si>
    <t>Job Categories listed above are described in the Job Category Definitions tab.</t>
  </si>
  <si>
    <t>a specific type of staff or quantity of hours. These hours will be used for evaluation purposes.</t>
  </si>
  <si>
    <t xml:space="preserve">The total number of hours shown and the allocation between the staff titles do not represent a commitment or guarantee to utilize </t>
  </si>
  <si>
    <t>Total Projected Hours</t>
  </si>
  <si>
    <t>Actual utilization and payment may vary, based on the actual hours worked and the specific staff utilized.</t>
  </si>
  <si>
    <t>User Manuals (One-time delivery - Any User Manual Updates to be included in Ongoing Maintenance &amp; Support)</t>
  </si>
  <si>
    <t>Data Quality Overview Report (One-time delivery)</t>
  </si>
  <si>
    <t>Fulfilled User Stories for Analytics against the OHIP Data Mart (Constitutes Delivery of Interim Solution - Must be completed no later than 9-months)</t>
  </si>
  <si>
    <t>Hosting Services as defined in Attachment 4 (One-time, up-front Hosting set-up)</t>
  </si>
  <si>
    <t>Fulfilled User Stories for Analytics against the APD Data Warehouse (Constitutes Delivery of Permanent Solution - Must be completed no later than 24-months)</t>
  </si>
  <si>
    <t>Payment Percentage</t>
  </si>
  <si>
    <t>Deployment of the Data Analytics and Data Warehouse Solutions (DDI)</t>
  </si>
  <si>
    <t>Operations Months 1-12</t>
  </si>
  <si>
    <t>Operations Months 13-24</t>
  </si>
  <si>
    <t>Operations Months 25-36</t>
  </si>
  <si>
    <t xml:space="preserve">(see RFP Section V., J., Payment, 4., System Change Management Tasks). </t>
  </si>
  <si>
    <t>Payment Amount</t>
  </si>
  <si>
    <t>Enter hourly rates in Column B</t>
  </si>
  <si>
    <t>Enter Bidder Name</t>
  </si>
  <si>
    <t>Bidders should include all costs for meeting requirements that have a "OB" or "C" in the "Bidder Compliance" column of Attachment 2 - Data Analytics Solution User Stories Matrix regardless of how the requirement is met.</t>
  </si>
  <si>
    <t>with a single payment of the amount shown in Payment Amount column, at the end of each quarter for</t>
  </si>
  <si>
    <t>See Del-18-1 &amp; Del-18-2 below</t>
  </si>
  <si>
    <t>Fulfilled User Stories for Analytics against the OHIP Data Mart - One Time Fixed Price Payment (60%)</t>
  </si>
  <si>
    <t>Fulfilled User Stories for Analytics against the OHIP Data Mart - Monthly Payment From Interim Solution Deployment to Contract Month 23 (40%)</t>
  </si>
  <si>
    <t>Del-1</t>
  </si>
  <si>
    <t>Del-2</t>
  </si>
  <si>
    <t>Del-3</t>
  </si>
  <si>
    <t>Del-4</t>
  </si>
  <si>
    <t>Del-5</t>
  </si>
  <si>
    <t>Del-6</t>
  </si>
  <si>
    <t>Del-7</t>
  </si>
  <si>
    <t>Del-8</t>
  </si>
  <si>
    <t>Del-9</t>
  </si>
  <si>
    <t>Del-10</t>
  </si>
  <si>
    <t>Del-11</t>
  </si>
  <si>
    <t>Del-12</t>
  </si>
  <si>
    <t>Del-13</t>
  </si>
  <si>
    <t>Del-14</t>
  </si>
  <si>
    <t>Del-16</t>
  </si>
  <si>
    <t>Del-17</t>
  </si>
  <si>
    <t>Del-19</t>
  </si>
  <si>
    <t>Del-20</t>
  </si>
  <si>
    <t>Del-21</t>
  </si>
  <si>
    <t>Del-22</t>
  </si>
  <si>
    <t>Del-23</t>
  </si>
  <si>
    <t>Del-24</t>
  </si>
  <si>
    <t>Del-25</t>
  </si>
  <si>
    <t>Del-26</t>
  </si>
  <si>
    <t>Del-27</t>
  </si>
  <si>
    <t>Del-28</t>
  </si>
  <si>
    <t>Del-29</t>
  </si>
  <si>
    <t>Del-30</t>
  </si>
  <si>
    <t>Del-31</t>
  </si>
  <si>
    <t>Del-32</t>
  </si>
  <si>
    <t xml:space="preserve">Except as noted, payment for fixed price Deliverables (shown in Deliverable ID column) will be made quarterly, </t>
  </si>
  <si>
    <t>those Deliverables completed and accepted within the quarter (see RFP Section V., J., Payment).</t>
  </si>
  <si>
    <t>Del-33</t>
  </si>
  <si>
    <t>Training Deliverables (Permanent Solution)</t>
  </si>
  <si>
    <t>APD Training Environment (Interim)</t>
  </si>
  <si>
    <t>Training Needs Analysis (Interim)</t>
  </si>
  <si>
    <t>Training Plan (Interim)</t>
  </si>
  <si>
    <t>Role-based Training Materials (Interim)</t>
  </si>
  <si>
    <t>Classroom-based Training (Interim)</t>
  </si>
  <si>
    <t>UAT Training (Interim)</t>
  </si>
  <si>
    <t>Help-Desk Diagnostic Scripts (Interim)</t>
  </si>
  <si>
    <t>APD Training Environment (Permanent)</t>
  </si>
  <si>
    <t>Training Needs Analysis (Permanent)</t>
  </si>
  <si>
    <t>Training Plan (Permanent)</t>
  </si>
  <si>
    <t>Role-based Training Materials (Permanent)</t>
  </si>
  <si>
    <t>Classroom-based Training (Permanent)</t>
  </si>
  <si>
    <t>UAT Training (Permanent)</t>
  </si>
  <si>
    <t>Help-Desk Diagnostic Scripts (Permanent)</t>
  </si>
  <si>
    <t>Training Deliverables (Interim Solution)</t>
  </si>
  <si>
    <t>III - B,C,D,E,F,G,I; Attachments 1-5</t>
  </si>
  <si>
    <t>III-H; Attachment 6</t>
  </si>
  <si>
    <t>III-E; Attachments 3-4</t>
  </si>
  <si>
    <t>Total Deployment  Price</t>
  </si>
  <si>
    <t>Deliverable ID</t>
  </si>
  <si>
    <r>
      <rPr>
        <u/>
        <sz val="10"/>
        <rFont val="Times New Roman"/>
        <family val="1"/>
      </rPr>
      <t xml:space="preserve">Ongoing Support </t>
    </r>
    <r>
      <rPr>
        <sz val="10"/>
        <rFont val="Times New Roman"/>
        <family val="1"/>
      </rPr>
      <t>pricing should include: Training Material Updates, Ongoing Project Management Reporting, Annual Security Risk Assessments, &amp; Ongoing System Access Reports.</t>
    </r>
  </si>
  <si>
    <t>Fully Loaded Hourly Rate*</t>
  </si>
  <si>
    <t>*Rates may be adjusted up or down at the end of Operations Month 12 by the CPI or 3%, whichever is lower</t>
  </si>
  <si>
    <t>Grand Total</t>
  </si>
  <si>
    <t xml:space="preserve">Total </t>
  </si>
  <si>
    <t>System Change Grand Total</t>
  </si>
  <si>
    <t>Operations Total Price (36 months)</t>
  </si>
  <si>
    <t>Total Bid Price (Sum of Total Deployment Price, Operations Total Price and System Change Grand Total)</t>
  </si>
  <si>
    <t>Bidder should not make entries in colored/shaded cells.</t>
  </si>
  <si>
    <t>Total Deployment Price must not exceed 60% of Total Bid Price</t>
  </si>
  <si>
    <t xml:space="preserve">Bidder Name: </t>
  </si>
  <si>
    <t>ITEM DESCRIPTION</t>
  </si>
  <si>
    <t>QUANTITY</t>
  </si>
  <si>
    <t>Del-15 *</t>
  </si>
  <si>
    <t>Del-15-1</t>
  </si>
  <si>
    <t>Del-15-2</t>
  </si>
  <si>
    <t>Del-18</t>
  </si>
  <si>
    <t>* Del-15</t>
  </si>
  <si>
    <t xml:space="preserve">Del-15 is allocated a total of 22% of the Total Deployment Price (Pricing Summary Cell F10) to be paid as per the following: </t>
  </si>
  <si>
    <t xml:space="preserve">60% of Del-15  to be paid as stated above (Del-15-1), as fixed price upon Deliverable acceptance. </t>
  </si>
  <si>
    <t>Remaining 40% (Del-15-2) to be paid equal monthly payments between Del-15 acceptance and Month 23 of contract.</t>
  </si>
  <si>
    <t>Information entered will be used to both estimate ongoing operating costs if ITS assumes operation of system at conclusion of contract, and</t>
  </si>
  <si>
    <t>to determine if NYS will exercise right to remove software from the contract and provide software directly (see RFP Section IV., D.).</t>
  </si>
  <si>
    <t>If a Bidder indicates compliance with a requirement in the RFP, the costs related to that requirement should be included in the Price Proposal.</t>
  </si>
  <si>
    <t>Terminology used in the Price Proposal Workbook for products and services should be consistent with the terminology used in the rest of the proposal.</t>
  </si>
  <si>
    <t>All worksheets should be completed in order for the proposal to be considered complete.</t>
  </si>
  <si>
    <t>Changes must not be made to the spreadsheet format or formulas.</t>
  </si>
  <si>
    <t>Deliverable Itemization</t>
  </si>
  <si>
    <t>Deployment</t>
  </si>
  <si>
    <t>Total Deployment - Data Warehouse, Hosting Set-Up, and Interim &amp; Permanent Analytics Solutions Includes All Fixed Price Deliverables in Deliverable Itemization tab (Del-1 through Del-33):</t>
  </si>
  <si>
    <t>The Total Bid Price (Cell F18) the Bidder provides within the Price Proposal should include ANY AND ALL one-time and recurring fees, charges or costs for the duration of the contract, including :
&gt; All direct and indirect costs, as well as all overhead, fees, and profit, including, but not limited to:
&gt;&gt; labor, parts, shipping, material and equipment cost;
&gt;&gt; emergency work; maintenance services as specified herein;
&gt;&gt; repairs and replacement of major or minor parts as necessary;
&gt;&gt; administrative, reporting or other requirements, overhead costs, and profit;
&gt;&gt; travel costs, parking fees, and any other ancillary fees and costs including permits, licenses, insurance, etc.; and
&gt;&gt; services not explicitly stated in these specifications, but necessarily attendant thereto as applicable to the associated item for which the rate/fee is being quoted.</t>
  </si>
  <si>
    <t>Software costs listed should be included in Total Deployment Price and Ongoimg Support Operations Pricing on Pricing Summary tab.</t>
  </si>
  <si>
    <t>Enter Total Fixed DDI Price in Cell F9</t>
  </si>
  <si>
    <t>Software Itemization</t>
  </si>
  <si>
    <t>DEPLOYMENT SOFTWARE</t>
  </si>
  <si>
    <t>UNIT PRICE</t>
  </si>
  <si>
    <t>EXTENDED PRICE</t>
  </si>
  <si>
    <t>ONGOING SOFTWARE</t>
  </si>
  <si>
    <t>Enter itemized list of software to be used for both deployment and ongoing operations.</t>
  </si>
  <si>
    <t>Operations Monthly Fixed Price</t>
  </si>
  <si>
    <t>Operations Overall Monthly Price</t>
  </si>
  <si>
    <t>Total (from Pricing Summary Cell F9):</t>
  </si>
  <si>
    <r>
      <rPr>
        <u/>
        <sz val="11"/>
        <rFont val="Times New Roman"/>
        <family val="1"/>
      </rPr>
      <t xml:space="preserve"> </t>
    </r>
    <r>
      <rPr>
        <sz val="11"/>
        <rFont val="Times New Roman"/>
        <family val="1"/>
      </rPr>
      <t>Payment Percentage column is the percent of Total Deployment Price (Pricing Summary Cell F9) allocated to a given Deliverable.</t>
    </r>
  </si>
  <si>
    <r>
      <rPr>
        <u/>
        <sz val="10"/>
        <rFont val="Times New Roman"/>
        <family val="1"/>
      </rPr>
      <t xml:space="preserve">Ongoing Support </t>
    </r>
    <r>
      <rPr>
        <sz val="10"/>
        <rFont val="Times New Roman"/>
        <family val="1"/>
      </rPr>
      <t>monthly payments (Application Maintenance and Technical Support Services, Hosting (Recurring) and Software Licenses (Recurring)) begin after acceptance of Del-16. Ongoing Support costs will be paid on a monthly basis at the monthly fixed price.</t>
    </r>
  </si>
  <si>
    <t>Total Deployment and Ongoing Support pricing should include itemized software costs listed on the Software Itemization tab.</t>
  </si>
  <si>
    <r>
      <rPr>
        <u/>
        <sz val="10"/>
        <rFont val="Times New Roman"/>
        <family val="1"/>
      </rPr>
      <t xml:space="preserve">Ongoing Support </t>
    </r>
    <r>
      <rPr>
        <sz val="10"/>
        <rFont val="Times New Roman"/>
        <family val="1"/>
      </rPr>
      <t>pricing may be adjusted up or down at the end of operations months 12 and 24 by the CPI or 3%, whichever is lower (see RFP Section V., J., Payment).</t>
    </r>
  </si>
  <si>
    <t>When completing the spreadsheet, Bidders should follow these instructions:
The Total Bid Price (Pricing Summary Tab, cell F18) the Bidder provides within the Price Proposal should include ANY AND ALL one-time and recurring fees, charges or costs for the duration of the contract, including :
&gt; All direct and indirect costs, as well as all overhead, fees, and profit, including, but not limited to:
&gt;&gt; labor, parts, shipping, material and equipment cost;
&gt;&gt; emergency work; maintenance services as specified herein;
&gt;&gt; repairs and replacement of major or minor parts as necessary;
&gt;&gt; administrative, reporting or other requirements, overhead costs, and profit;
&gt;&gt; travel costs, parking fees, and any other ancillary fees and costs including permits, licenses, insurance, etc.; and
&gt;&gt; services not explicitly stated in these specifications, but necessarily attendant thereto as applicable to the associated item for which the rate/fee is being quoted.</t>
  </si>
  <si>
    <t>Enter Monthly Fixed Ongoing Support Prices in Rows 12-14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</si>
</sst>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  <numFmt numFmtId="167" formatCode="_([$$-409]* #,##0.00_);_([$$-409]* \(#,##0.00\);_([$$-409]* &quot;-&quot;??_);_(@_)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Symbol"/>
      <family val="1"/>
      <charset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u/>
      <sz val="11"/>
      <name val="Times New Roman"/>
      <family val="1"/>
    </font>
    <font>
      <u/>
      <sz val="10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trike/>
      <sz val="11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4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92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horizontal="justify" wrapText="1"/>
    </xf>
    <xf numFmtId="0" fontId="6" fillId="0" borderId="0" xfId="0" applyFont="1" applyProtection="1"/>
    <xf numFmtId="0" fontId="10" fillId="0" borderId="0" xfId="0" applyFont="1" applyProtection="1"/>
    <xf numFmtId="3" fontId="12" fillId="0" borderId="0" xfId="0" applyNumberFormat="1" applyFont="1" applyFill="1" applyBorder="1" applyAlignment="1" applyProtection="1">
      <alignment horizontal="left"/>
    </xf>
    <xf numFmtId="164" fontId="12" fillId="0" borderId="0" xfId="0" applyNumberFormat="1" applyFont="1" applyFill="1" applyBorder="1" applyProtection="1"/>
    <xf numFmtId="0" fontId="12" fillId="0" borderId="0" xfId="0" applyFont="1" applyAlignment="1" applyProtection="1">
      <alignment horizontal="justify" wrapText="1"/>
    </xf>
    <xf numFmtId="0" fontId="10" fillId="0" borderId="0" xfId="0" applyFont="1" applyAlignment="1" applyProtection="1"/>
    <xf numFmtId="0" fontId="6" fillId="0" borderId="0" xfId="0" applyFont="1" applyAlignment="1" applyProtection="1"/>
    <xf numFmtId="0" fontId="6" fillId="0" borderId="0" xfId="0" applyFont="1" applyAlignment="1" applyProtection="1">
      <alignment horizontal="justify"/>
    </xf>
    <xf numFmtId="0" fontId="4" fillId="0" borderId="2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top" wrapText="1"/>
    </xf>
    <xf numFmtId="0" fontId="10" fillId="0" borderId="0" xfId="0" applyFont="1"/>
    <xf numFmtId="0" fontId="10" fillId="0" borderId="0" xfId="0" applyFont="1" applyAlignment="1" applyProtection="1">
      <alignment horizontal="justify" vertical="top" wrapText="1"/>
    </xf>
    <xf numFmtId="0" fontId="10" fillId="0" borderId="0" xfId="0" quotePrefix="1" applyFont="1"/>
    <xf numFmtId="0" fontId="12" fillId="3" borderId="1" xfId="0" applyFont="1" applyFill="1" applyBorder="1" applyAlignment="1" applyProtection="1">
      <alignment horizontal="center" wrapText="1"/>
    </xf>
    <xf numFmtId="0" fontId="8" fillId="0" borderId="0" xfId="0" quotePrefix="1" applyFont="1" applyFill="1" applyBorder="1" applyAlignment="1" applyProtection="1">
      <alignment vertical="center"/>
    </xf>
    <xf numFmtId="0" fontId="10" fillId="0" borderId="0" xfId="0" quotePrefix="1" applyFont="1" applyAlignment="1" applyProtection="1">
      <alignment horizontal="justify" vertical="top"/>
    </xf>
    <xf numFmtId="164" fontId="10" fillId="4" borderId="1" xfId="0" applyNumberFormat="1" applyFont="1" applyFill="1" applyBorder="1" applyProtection="1"/>
    <xf numFmtId="166" fontId="10" fillId="4" borderId="1" xfId="3" applyNumberFormat="1" applyFont="1" applyFill="1" applyBorder="1" applyProtection="1"/>
    <xf numFmtId="3" fontId="12" fillId="0" borderId="1" xfId="0" applyNumberFormat="1" applyFont="1" applyFill="1" applyBorder="1" applyAlignment="1" applyProtection="1">
      <alignment horizontal="center" wrapText="1"/>
    </xf>
    <xf numFmtId="0" fontId="10" fillId="4" borderId="12" xfId="0" applyFont="1" applyFill="1" applyBorder="1" applyAlignment="1">
      <alignment vertical="center" wrapText="1"/>
    </xf>
    <xf numFmtId="0" fontId="10" fillId="4" borderId="8" xfId="0" quotePrefix="1" applyFont="1" applyFill="1" applyBorder="1" applyAlignment="1">
      <alignment vertical="center" wrapText="1"/>
    </xf>
    <xf numFmtId="0" fontId="10" fillId="4" borderId="7" xfId="0" applyFont="1" applyFill="1" applyBorder="1" applyAlignment="1">
      <alignment vertical="center" wrapText="1"/>
    </xf>
    <xf numFmtId="0" fontId="10" fillId="4" borderId="8" xfId="0" applyFont="1" applyFill="1" applyBorder="1" applyAlignment="1">
      <alignment vertical="center" wrapText="1"/>
    </xf>
    <xf numFmtId="0" fontId="10" fillId="4" borderId="7" xfId="0" quotePrefix="1" applyFont="1" applyFill="1" applyBorder="1" applyAlignment="1">
      <alignment vertical="center" wrapText="1"/>
    </xf>
    <xf numFmtId="0" fontId="10" fillId="4" borderId="11" xfId="0" applyFont="1" applyFill="1" applyBorder="1" applyAlignment="1">
      <alignment vertical="center" wrapText="1"/>
    </xf>
    <xf numFmtId="0" fontId="6" fillId="0" borderId="0" xfId="0" applyFont="1"/>
    <xf numFmtId="0" fontId="12" fillId="5" borderId="0" xfId="0" applyFont="1" applyFill="1" applyProtection="1"/>
    <xf numFmtId="0" fontId="4" fillId="0" borderId="2" xfId="0" applyFont="1" applyBorder="1" applyAlignment="1" applyProtection="1">
      <alignment horizontal="justify" vertical="top" wrapText="1"/>
    </xf>
    <xf numFmtId="0" fontId="4" fillId="0" borderId="0" xfId="0" applyFont="1" applyAlignment="1" applyProtection="1">
      <alignment horizontal="justify" vertical="top" wrapText="1"/>
    </xf>
    <xf numFmtId="1" fontId="0" fillId="0" borderId="0" xfId="0" applyNumberFormat="1" applyAlignment="1" applyProtection="1">
      <alignment horizontal="center"/>
    </xf>
    <xf numFmtId="0" fontId="4" fillId="0" borderId="0" xfId="0" applyFont="1" applyProtection="1"/>
    <xf numFmtId="0" fontId="7" fillId="0" borderId="9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1" fontId="7" fillId="0" borderId="5" xfId="0" applyNumberFormat="1" applyFont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 applyProtection="1">
      <alignment vertical="center" wrapText="1"/>
    </xf>
    <xf numFmtId="0" fontId="7" fillId="4" borderId="8" xfId="0" applyFont="1" applyFill="1" applyBorder="1" applyAlignment="1" applyProtection="1">
      <alignment vertical="center" wrapText="1"/>
    </xf>
    <xf numFmtId="0" fontId="8" fillId="4" borderId="8" xfId="0" applyFont="1" applyFill="1" applyBorder="1" applyAlignment="1" applyProtection="1">
      <alignment vertical="center" wrapText="1"/>
    </xf>
    <xf numFmtId="1" fontId="8" fillId="4" borderId="6" xfId="0" applyNumberFormat="1" applyFont="1" applyFill="1" applyBorder="1" applyAlignment="1" applyProtection="1">
      <alignment horizontal="center" vertical="center" wrapText="1"/>
    </xf>
    <xf numFmtId="0" fontId="0" fillId="4" borderId="9" xfId="0" applyFill="1" applyBorder="1" applyProtection="1"/>
    <xf numFmtId="0" fontId="8" fillId="4" borderId="7" xfId="0" applyFont="1" applyFill="1" applyBorder="1" applyAlignment="1" applyProtection="1">
      <alignment vertical="center" wrapText="1"/>
    </xf>
    <xf numFmtId="0" fontId="9" fillId="4" borderId="7" xfId="0" applyFont="1" applyFill="1" applyBorder="1" applyAlignment="1" applyProtection="1">
      <alignment horizontal="left" vertical="center" wrapText="1" indent="2"/>
    </xf>
    <xf numFmtId="0" fontId="9" fillId="4" borderId="8" xfId="0" applyFont="1" applyFill="1" applyBorder="1" applyAlignment="1" applyProtection="1">
      <alignment horizontal="left" vertical="center" wrapText="1" indent="2"/>
    </xf>
    <xf numFmtId="9" fontId="8" fillId="4" borderId="6" xfId="4" applyFont="1" applyFill="1" applyBorder="1" applyAlignment="1" applyProtection="1">
      <alignment horizontal="center" vertical="center" wrapText="1"/>
    </xf>
    <xf numFmtId="165" fontId="8" fillId="4" borderId="9" xfId="2" applyNumberFormat="1" applyFont="1" applyFill="1" applyBorder="1" applyProtection="1"/>
    <xf numFmtId="9" fontId="0" fillId="0" borderId="0" xfId="0" applyNumberFormat="1" applyProtection="1"/>
    <xf numFmtId="9" fontId="8" fillId="6" borderId="6" xfId="4" applyFont="1" applyFill="1" applyBorder="1" applyAlignment="1" applyProtection="1">
      <alignment horizontal="center" vertical="center" wrapText="1"/>
    </xf>
    <xf numFmtId="165" fontId="8" fillId="4" borderId="9" xfId="2" applyNumberFormat="1" applyFont="1" applyFill="1" applyBorder="1" applyAlignment="1" applyProtection="1">
      <alignment wrapText="1"/>
    </xf>
    <xf numFmtId="0" fontId="8" fillId="6" borderId="8" xfId="0" applyFont="1" applyFill="1" applyBorder="1" applyAlignment="1" applyProtection="1">
      <alignment vertical="center" wrapText="1"/>
    </xf>
    <xf numFmtId="44" fontId="0" fillId="0" borderId="0" xfId="0" applyNumberFormat="1" applyProtection="1"/>
    <xf numFmtId="165" fontId="0" fillId="0" borderId="0" xfId="0" applyNumberFormat="1" applyProtection="1"/>
    <xf numFmtId="1" fontId="7" fillId="0" borderId="0" xfId="0" applyNumberFormat="1" applyFont="1" applyAlignment="1" applyProtection="1">
      <alignment horizontal="right"/>
    </xf>
    <xf numFmtId="165" fontId="7" fillId="0" borderId="0" xfId="2" applyNumberFormat="1" applyFont="1" applyProtection="1"/>
    <xf numFmtId="2" fontId="0" fillId="0" borderId="0" xfId="0" applyNumberFormat="1" applyProtection="1"/>
    <xf numFmtId="0" fontId="7" fillId="0" borderId="0" xfId="0" applyFont="1" applyProtection="1"/>
    <xf numFmtId="0" fontId="8" fillId="0" borderId="0" xfId="0" applyFont="1" applyProtection="1"/>
    <xf numFmtId="0" fontId="7" fillId="0" borderId="0" xfId="0" quotePrefix="1" applyFont="1" applyProtection="1"/>
    <xf numFmtId="0" fontId="8" fillId="0" borderId="0" xfId="0" quotePrefix="1" applyFont="1" applyProtection="1"/>
    <xf numFmtId="0" fontId="6" fillId="0" borderId="0" xfId="0" applyFont="1" applyAlignment="1" applyProtection="1">
      <alignment vertical="center"/>
    </xf>
    <xf numFmtId="0" fontId="12" fillId="0" borderId="0" xfId="0" applyFont="1" applyAlignment="1" applyProtection="1"/>
    <xf numFmtId="0" fontId="2" fillId="0" borderId="0" xfId="0" applyFont="1" applyAlignment="1" applyProtection="1"/>
    <xf numFmtId="0" fontId="4" fillId="0" borderId="0" xfId="0" applyFont="1" applyAlignment="1" applyProtection="1">
      <alignment horizontal="justify"/>
    </xf>
    <xf numFmtId="0" fontId="10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justify" vertical="top" wrapText="1"/>
    </xf>
    <xf numFmtId="0" fontId="4" fillId="0" borderId="0" xfId="0" applyFont="1" applyBorder="1" applyAlignment="1" applyProtection="1">
      <alignment horizontal="center" vertical="top" wrapText="1"/>
    </xf>
    <xf numFmtId="0" fontId="4" fillId="0" borderId="6" xfId="0" applyFont="1" applyBorder="1" applyAlignment="1" applyProtection="1">
      <alignment horizontal="center" vertical="top" wrapText="1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11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right"/>
    </xf>
    <xf numFmtId="0" fontId="12" fillId="4" borderId="1" xfId="0" applyFont="1" applyFill="1" applyBorder="1" applyAlignment="1" applyProtection="1">
      <alignment horizontal="center" wrapText="1"/>
    </xf>
    <xf numFmtId="0" fontId="7" fillId="4" borderId="1" xfId="0" applyFont="1" applyFill="1" applyBorder="1" applyAlignment="1" applyProtection="1">
      <alignment horizontal="center" wrapText="1"/>
    </xf>
    <xf numFmtId="0" fontId="7" fillId="4" borderId="1" xfId="0" applyFont="1" applyFill="1" applyBorder="1" applyAlignment="1" applyProtection="1">
      <alignment horizontal="center"/>
    </xf>
    <xf numFmtId="0" fontId="0" fillId="0" borderId="0" xfId="0" applyBorder="1" applyProtection="1"/>
    <xf numFmtId="0" fontId="12" fillId="2" borderId="0" xfId="0" applyFont="1" applyFill="1" applyBorder="1" applyAlignment="1" applyProtection="1">
      <alignment horizontal="right" wrapText="1"/>
    </xf>
    <xf numFmtId="0" fontId="12" fillId="2" borderId="0" xfId="0" applyFont="1" applyFill="1" applyBorder="1" applyAlignment="1" applyProtection="1">
      <alignment horizontal="right"/>
    </xf>
    <xf numFmtId="0" fontId="12" fillId="4" borderId="1" xfId="0" applyFont="1" applyFill="1" applyBorder="1" applyAlignment="1" applyProtection="1">
      <alignment wrapText="1"/>
    </xf>
    <xf numFmtId="165" fontId="12" fillId="4" borderId="1" xfId="0" applyNumberFormat="1" applyFont="1" applyFill="1" applyBorder="1" applyProtection="1"/>
    <xf numFmtId="0" fontId="12" fillId="0" borderId="0" xfId="0" applyFont="1" applyFill="1" applyBorder="1" applyAlignment="1" applyProtection="1">
      <alignment horizontal="right" wrapText="1"/>
    </xf>
    <xf numFmtId="0" fontId="12" fillId="0" borderId="0" xfId="0" applyFont="1" applyFill="1" applyBorder="1" applyAlignment="1" applyProtection="1">
      <alignment horizontal="right"/>
    </xf>
    <xf numFmtId="165" fontId="12" fillId="0" borderId="0" xfId="2" applyNumberFormat="1" applyFont="1" applyFill="1" applyBorder="1" applyAlignment="1" applyProtection="1">
      <alignment horizontal="right"/>
    </xf>
    <xf numFmtId="0" fontId="0" fillId="0" borderId="0" xfId="0" applyFill="1" applyBorder="1" applyProtection="1"/>
    <xf numFmtId="165" fontId="12" fillId="0" borderId="0" xfId="0" applyNumberFormat="1" applyFont="1" applyFill="1" applyBorder="1" applyProtection="1"/>
    <xf numFmtId="0" fontId="12" fillId="4" borderId="0" xfId="0" applyFont="1" applyFill="1" applyBorder="1" applyProtection="1"/>
    <xf numFmtId="0" fontId="10" fillId="0" borderId="0" xfId="0" applyFont="1" applyFill="1" applyBorder="1" applyProtection="1"/>
    <xf numFmtId="0" fontId="12" fillId="0" borderId="0" xfId="0" applyFont="1" applyFill="1" applyBorder="1" applyProtection="1"/>
    <xf numFmtId="0" fontId="10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wrapText="1"/>
    </xf>
    <xf numFmtId="166" fontId="12" fillId="4" borderId="13" xfId="0" applyNumberFormat="1" applyFont="1" applyFill="1" applyBorder="1" applyProtection="1"/>
    <xf numFmtId="166" fontId="12" fillId="4" borderId="1" xfId="0" applyNumberFormat="1" applyFont="1" applyFill="1" applyBorder="1" applyProtection="1"/>
    <xf numFmtId="164" fontId="10" fillId="0" borderId="0" xfId="0" applyNumberFormat="1" applyFont="1" applyProtection="1"/>
    <xf numFmtId="166" fontId="12" fillId="4" borderId="0" xfId="3" applyNumberFormat="1" applyFont="1" applyFill="1" applyProtection="1"/>
    <xf numFmtId="0" fontId="12" fillId="4" borderId="0" xfId="0" applyFont="1" applyFill="1" applyProtection="1"/>
    <xf numFmtId="0" fontId="10" fillId="0" borderId="0" xfId="0" quotePrefix="1" applyFont="1" applyFill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/>
    <xf numFmtId="0" fontId="0" fillId="0" borderId="0" xfId="0" applyFill="1" applyAlignment="1" applyProtection="1"/>
    <xf numFmtId="0" fontId="10" fillId="0" borderId="0" xfId="0" applyFont="1" applyFill="1" applyProtection="1"/>
    <xf numFmtId="0" fontId="0" fillId="0" borderId="0" xfId="0" applyFill="1" applyProtection="1"/>
    <xf numFmtId="0" fontId="10" fillId="0" borderId="0" xfId="0" quotePrefix="1" applyFont="1" applyFill="1" applyBorder="1" applyAlignment="1" applyProtection="1"/>
    <xf numFmtId="0" fontId="5" fillId="0" borderId="0" xfId="0" applyFont="1" applyFill="1" applyProtection="1"/>
    <xf numFmtId="167" fontId="10" fillId="0" borderId="1" xfId="2" applyNumberFormat="1" applyFont="1" applyFill="1" applyBorder="1" applyProtection="1">
      <protection locked="0"/>
    </xf>
    <xf numFmtId="165" fontId="10" fillId="4" borderId="1" xfId="2" applyNumberFormat="1" applyFont="1" applyFill="1" applyBorder="1" applyProtection="1"/>
    <xf numFmtId="165" fontId="0" fillId="6" borderId="0" xfId="0" applyNumberFormat="1" applyFill="1" applyProtection="1"/>
    <xf numFmtId="165" fontId="12" fillId="0" borderId="1" xfId="2" applyNumberFormat="1" applyFont="1" applyBorder="1" applyProtection="1">
      <protection locked="0"/>
    </xf>
    <xf numFmtId="0" fontId="12" fillId="0" borderId="0" xfId="0" applyFont="1" applyAlignment="1" applyProtection="1">
      <protection locked="0"/>
    </xf>
    <xf numFmtId="0" fontId="4" fillId="0" borderId="0" xfId="0" applyFont="1" applyAlignment="1" applyProtection="1">
      <alignment horizontal="justify"/>
      <protection locked="0"/>
    </xf>
    <xf numFmtId="0" fontId="4" fillId="0" borderId="6" xfId="0" applyFont="1" applyBorder="1" applyAlignment="1" applyProtection="1">
      <alignment horizontal="center" vertical="top" wrapText="1"/>
      <protection locked="0"/>
    </xf>
    <xf numFmtId="0" fontId="11" fillId="4" borderId="0" xfId="0" applyFont="1" applyFill="1" applyBorder="1" applyAlignment="1" applyProtection="1"/>
    <xf numFmtId="0" fontId="11" fillId="4" borderId="0" xfId="0" applyFont="1" applyFill="1" applyBorder="1" applyAlignment="1" applyProtection="1">
      <alignment horizontal="right"/>
    </xf>
    <xf numFmtId="0" fontId="0" fillId="4" borderId="0" xfId="0" applyFill="1" applyProtection="1"/>
    <xf numFmtId="0" fontId="7" fillId="4" borderId="0" xfId="0" applyFont="1" applyFill="1" applyBorder="1" applyAlignment="1" applyProtection="1">
      <alignment horizontal="center" wrapText="1"/>
    </xf>
    <xf numFmtId="0" fontId="12" fillId="4" borderId="0" xfId="0" applyFont="1" applyFill="1" applyBorder="1" applyAlignment="1" applyProtection="1">
      <alignment horizontal="center" wrapText="1"/>
    </xf>
    <xf numFmtId="0" fontId="7" fillId="4" borderId="13" xfId="0" applyFont="1" applyFill="1" applyBorder="1" applyAlignment="1" applyProtection="1">
      <alignment wrapText="1"/>
    </xf>
    <xf numFmtId="165" fontId="8" fillId="0" borderId="1" xfId="2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right" wrapText="1"/>
    </xf>
    <xf numFmtId="0" fontId="8" fillId="0" borderId="0" xfId="0" quotePrefix="1" applyFont="1" applyFill="1" applyBorder="1" applyAlignment="1" applyProtection="1"/>
    <xf numFmtId="0" fontId="11" fillId="0" borderId="0" xfId="0" applyFont="1" applyProtection="1"/>
    <xf numFmtId="0" fontId="17" fillId="0" borderId="0" xfId="0" applyFont="1" applyProtection="1"/>
    <xf numFmtId="0" fontId="10" fillId="4" borderId="0" xfId="0" applyFont="1" applyFill="1" applyProtection="1"/>
    <xf numFmtId="165" fontId="7" fillId="0" borderId="0" xfId="2" applyNumberFormat="1" applyFont="1" applyFill="1" applyBorder="1" applyAlignment="1" applyProtection="1">
      <alignment horizontal="right"/>
    </xf>
    <xf numFmtId="165" fontId="7" fillId="0" borderId="0" xfId="0" applyNumberFormat="1" applyFont="1" applyFill="1" applyBorder="1" applyProtection="1"/>
    <xf numFmtId="0" fontId="8" fillId="0" borderId="0" xfId="0" applyFont="1" applyFill="1" applyBorder="1" applyAlignment="1" applyProtection="1">
      <alignment horizontal="right" wrapText="1"/>
    </xf>
    <xf numFmtId="165" fontId="8" fillId="0" borderId="0" xfId="2" applyNumberFormat="1" applyFont="1" applyFill="1" applyBorder="1" applyAlignment="1" applyProtection="1">
      <alignment horizontal="right"/>
    </xf>
    <xf numFmtId="165" fontId="8" fillId="0" borderId="0" xfId="0" applyNumberFormat="1" applyFont="1" applyFill="1" applyBorder="1" applyProtection="1"/>
    <xf numFmtId="0" fontId="8" fillId="0" borderId="0" xfId="0" applyFont="1" applyFill="1" applyBorder="1" applyAlignment="1" applyProtection="1"/>
    <xf numFmtId="0" fontId="7" fillId="8" borderId="0" xfId="0" applyFont="1" applyFill="1" applyBorder="1" applyAlignment="1" applyProtection="1">
      <alignment wrapText="1"/>
    </xf>
    <xf numFmtId="166" fontId="0" fillId="0" borderId="0" xfId="3" applyNumberFormat="1" applyFont="1" applyProtection="1"/>
    <xf numFmtId="0" fontId="18" fillId="4" borderId="10" xfId="0" applyFont="1" applyFill="1" applyBorder="1" applyAlignment="1" applyProtection="1">
      <alignment vertical="center" wrapText="1"/>
    </xf>
    <xf numFmtId="165" fontId="8" fillId="4" borderId="1" xfId="2" applyNumberFormat="1" applyFont="1" applyFill="1" applyBorder="1" applyProtection="1"/>
    <xf numFmtId="0" fontId="16" fillId="0" borderId="0" xfId="0" applyFont="1" applyProtection="1"/>
    <xf numFmtId="0" fontId="8" fillId="0" borderId="0" xfId="0" applyFont="1" applyFill="1" applyProtection="1"/>
    <xf numFmtId="0" fontId="7" fillId="8" borderId="0" xfId="0" applyFont="1" applyFill="1" applyProtection="1"/>
    <xf numFmtId="166" fontId="8" fillId="0" borderId="1" xfId="3" applyNumberFormat="1" applyFont="1" applyFill="1" applyBorder="1" applyAlignment="1" applyProtection="1">
      <alignment wrapText="1"/>
      <protection locked="0"/>
    </xf>
    <xf numFmtId="166" fontId="0" fillId="0" borderId="0" xfId="0" applyNumberFormat="1" applyProtection="1"/>
    <xf numFmtId="0" fontId="12" fillId="4" borderId="1" xfId="0" applyFont="1" applyFill="1" applyBorder="1" applyAlignment="1" applyProtection="1">
      <alignment horizontal="right" wrapText="1"/>
    </xf>
    <xf numFmtId="0" fontId="0" fillId="0" borderId="0" xfId="0" applyAlignment="1" applyProtection="1">
      <alignment wrapText="1"/>
    </xf>
    <xf numFmtId="165" fontId="7" fillId="4" borderId="1" xfId="2" applyNumberFormat="1" applyFont="1" applyFill="1" applyBorder="1" applyAlignment="1" applyProtection="1">
      <alignment horizontal="center" wrapText="1"/>
    </xf>
    <xf numFmtId="0" fontId="7" fillId="0" borderId="0" xfId="0" applyFont="1" applyFill="1" applyProtection="1"/>
    <xf numFmtId="165" fontId="7" fillId="4" borderId="18" xfId="2" applyNumberFormat="1" applyFont="1" applyFill="1" applyBorder="1" applyAlignment="1" applyProtection="1">
      <alignment horizontal="center" wrapText="1"/>
    </xf>
    <xf numFmtId="0" fontId="7" fillId="4" borderId="18" xfId="0" applyFont="1" applyFill="1" applyBorder="1" applyAlignment="1" applyProtection="1">
      <alignment horizontal="center" wrapText="1"/>
    </xf>
    <xf numFmtId="0" fontId="12" fillId="0" borderId="20" xfId="0" applyFont="1" applyFill="1" applyBorder="1" applyAlignment="1" applyProtection="1">
      <alignment horizontal="center" wrapText="1"/>
    </xf>
    <xf numFmtId="165" fontId="12" fillId="0" borderId="1" xfId="0" applyNumberFormat="1" applyFont="1" applyFill="1" applyBorder="1" applyProtection="1">
      <protection locked="0"/>
    </xf>
    <xf numFmtId="0" fontId="11" fillId="0" borderId="13" xfId="0" applyFont="1" applyFill="1" applyBorder="1" applyAlignment="1" applyProtection="1">
      <alignment horizontal="right"/>
    </xf>
    <xf numFmtId="0" fontId="11" fillId="0" borderId="3" xfId="0" applyFont="1" applyFill="1" applyBorder="1" applyAlignment="1" applyProtection="1">
      <alignment horizontal="right"/>
    </xf>
    <xf numFmtId="0" fontId="11" fillId="0" borderId="3" xfId="0" applyFont="1" applyFill="1" applyBorder="1" applyAlignment="1" applyProtection="1">
      <alignment horizontal="center"/>
      <protection locked="0"/>
    </xf>
    <xf numFmtId="0" fontId="11" fillId="0" borderId="4" xfId="0" applyFont="1" applyFill="1" applyBorder="1" applyAlignment="1" applyProtection="1">
      <alignment horizontal="center"/>
      <protection locked="0"/>
    </xf>
    <xf numFmtId="0" fontId="11" fillId="0" borderId="5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justify" vertical="top"/>
    </xf>
    <xf numFmtId="0" fontId="4" fillId="0" borderId="0" xfId="0" applyFont="1" applyAlignment="1" applyProtection="1">
      <alignment horizontal="justify" vertical="top" wrapText="1"/>
    </xf>
    <xf numFmtId="0" fontId="4" fillId="0" borderId="6" xfId="0" applyFont="1" applyBorder="1" applyAlignment="1" applyProtection="1">
      <alignment horizontal="justify" vertical="top" wrapText="1"/>
    </xf>
    <xf numFmtId="0" fontId="4" fillId="0" borderId="2" xfId="0" applyFont="1" applyBorder="1" applyAlignment="1" applyProtection="1">
      <alignment horizontal="justify" vertical="top" wrapText="1"/>
    </xf>
    <xf numFmtId="0" fontId="4" fillId="0" borderId="0" xfId="0" applyFont="1" applyAlignment="1" applyProtection="1">
      <alignment horizontal="justify"/>
    </xf>
    <xf numFmtId="0" fontId="4" fillId="0" borderId="0" xfId="0" applyFont="1" applyBorder="1" applyAlignment="1" applyProtection="1">
      <alignment horizontal="justify"/>
      <protection locked="0"/>
    </xf>
    <xf numFmtId="0" fontId="8" fillId="0" borderId="0" xfId="0" applyFont="1" applyAlignment="1" applyProtection="1">
      <alignment horizontal="justify" wrapText="1"/>
    </xf>
    <xf numFmtId="0" fontId="8" fillId="4" borderId="12" xfId="0" applyFont="1" applyFill="1" applyBorder="1" applyAlignment="1" applyProtection="1">
      <alignment vertical="center" wrapText="1"/>
    </xf>
    <xf numFmtId="0" fontId="8" fillId="4" borderId="11" xfId="0" applyFont="1" applyFill="1" applyBorder="1" applyAlignment="1" applyProtection="1">
      <alignment vertical="center" wrapText="1"/>
    </xf>
    <xf numFmtId="0" fontId="8" fillId="4" borderId="10" xfId="0" applyFont="1" applyFill="1" applyBorder="1" applyAlignment="1" applyProtection="1">
      <alignment vertical="center" wrapText="1"/>
    </xf>
    <xf numFmtId="9" fontId="8" fillId="4" borderId="15" xfId="4" applyFont="1" applyFill="1" applyBorder="1" applyAlignment="1" applyProtection="1">
      <alignment horizontal="center" vertical="center" wrapText="1"/>
    </xf>
    <xf numFmtId="9" fontId="8" fillId="4" borderId="16" xfId="4" applyFont="1" applyFill="1" applyBorder="1" applyAlignment="1" applyProtection="1">
      <alignment horizontal="center" vertical="center" wrapText="1"/>
    </xf>
    <xf numFmtId="9" fontId="8" fillId="4" borderId="17" xfId="4" applyFont="1" applyFill="1" applyBorder="1" applyAlignment="1" applyProtection="1">
      <alignment horizontal="center" vertical="center" wrapText="1"/>
    </xf>
    <xf numFmtId="165" fontId="8" fillId="4" borderId="12" xfId="2" applyNumberFormat="1" applyFont="1" applyFill="1" applyBorder="1" applyProtection="1"/>
    <xf numFmtId="165" fontId="8" fillId="4" borderId="11" xfId="2" applyNumberFormat="1" applyFont="1" applyFill="1" applyBorder="1" applyProtection="1"/>
    <xf numFmtId="165" fontId="8" fillId="4" borderId="10" xfId="2" applyNumberFormat="1" applyFont="1" applyFill="1" applyBorder="1" applyProtection="1"/>
    <xf numFmtId="0" fontId="12" fillId="4" borderId="13" xfId="0" applyFont="1" applyFill="1" applyBorder="1" applyAlignment="1" applyProtection="1">
      <alignment horizontal="left" wrapText="1"/>
    </xf>
    <xf numFmtId="0" fontId="12" fillId="4" borderId="14" xfId="0" applyFont="1" applyFill="1" applyBorder="1" applyAlignment="1" applyProtection="1">
      <alignment horizontal="left" wrapText="1"/>
    </xf>
    <xf numFmtId="0" fontId="12" fillId="4" borderId="18" xfId="0" applyFont="1" applyFill="1" applyBorder="1" applyAlignment="1" applyProtection="1">
      <alignment horizontal="left" wrapText="1"/>
    </xf>
    <xf numFmtId="0" fontId="12" fillId="4" borderId="13" xfId="0" applyFont="1" applyFill="1" applyBorder="1" applyAlignment="1" applyProtection="1">
      <alignment horizontal="center" wrapText="1"/>
    </xf>
    <xf numFmtId="0" fontId="12" fillId="4" borderId="14" xfId="0" applyFont="1" applyFill="1" applyBorder="1" applyAlignment="1" applyProtection="1">
      <alignment horizontal="center" wrapText="1"/>
    </xf>
    <xf numFmtId="0" fontId="12" fillId="4" borderId="18" xfId="0" applyFont="1" applyFill="1" applyBorder="1" applyAlignment="1" applyProtection="1">
      <alignment horizontal="center" wrapText="1"/>
    </xf>
    <xf numFmtId="165" fontId="12" fillId="4" borderId="13" xfId="2" applyNumberFormat="1" applyFont="1" applyFill="1" applyBorder="1" applyAlignment="1" applyProtection="1">
      <alignment horizontal="center" wrapText="1"/>
    </xf>
    <xf numFmtId="165" fontId="12" fillId="4" borderId="14" xfId="2" applyNumberFormat="1" applyFont="1" applyFill="1" applyBorder="1" applyAlignment="1" applyProtection="1">
      <alignment horizontal="center" wrapText="1"/>
    </xf>
    <xf numFmtId="165" fontId="12" fillId="4" borderId="18" xfId="2" applyNumberFormat="1" applyFont="1" applyFill="1" applyBorder="1" applyAlignment="1" applyProtection="1">
      <alignment horizontal="center" wrapText="1"/>
    </xf>
    <xf numFmtId="0" fontId="12" fillId="7" borderId="13" xfId="0" applyFont="1" applyFill="1" applyBorder="1" applyAlignment="1" applyProtection="1">
      <alignment horizontal="center" wrapText="1"/>
    </xf>
    <xf numFmtId="0" fontId="12" fillId="7" borderId="18" xfId="0" applyFont="1" applyFill="1" applyBorder="1" applyAlignment="1" applyProtection="1">
      <alignment horizontal="center" wrapText="1"/>
    </xf>
    <xf numFmtId="165" fontId="12" fillId="4" borderId="13" xfId="2" applyNumberFormat="1" applyFont="1" applyFill="1" applyBorder="1" applyAlignment="1" applyProtection="1">
      <alignment horizontal="center"/>
    </xf>
    <xf numFmtId="165" fontId="12" fillId="4" borderId="18" xfId="2" applyNumberFormat="1" applyFont="1" applyFill="1" applyBorder="1" applyAlignment="1" applyProtection="1">
      <alignment horizontal="center"/>
    </xf>
    <xf numFmtId="0" fontId="12" fillId="4" borderId="1" xfId="0" applyFont="1" applyFill="1" applyBorder="1" applyAlignment="1" applyProtection="1">
      <alignment horizontal="center" wrapText="1"/>
    </xf>
    <xf numFmtId="0" fontId="12" fillId="3" borderId="19" xfId="0" applyFont="1" applyFill="1" applyBorder="1" applyAlignment="1" applyProtection="1">
      <alignment horizontal="center" wrapText="1"/>
    </xf>
    <xf numFmtId="0" fontId="12" fillId="4" borderId="1" xfId="0" applyFont="1" applyFill="1" applyBorder="1" applyAlignment="1" applyProtection="1">
      <alignment horizontal="center"/>
    </xf>
    <xf numFmtId="0" fontId="10" fillId="4" borderId="12" xfId="0" applyFont="1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10" fillId="4" borderId="11" xfId="0" applyFont="1" applyFill="1" applyBorder="1" applyAlignment="1">
      <alignment vertical="center"/>
    </xf>
    <xf numFmtId="0" fontId="8" fillId="0" borderId="13" xfId="0" applyFont="1" applyFill="1" applyBorder="1" applyAlignment="1" applyProtection="1">
      <alignment horizontal="left" wrapText="1"/>
      <protection locked="0"/>
    </xf>
    <xf numFmtId="0" fontId="8" fillId="0" borderId="18" xfId="0" applyFont="1" applyFill="1" applyBorder="1" applyAlignment="1" applyProtection="1">
      <alignment horizontal="left" wrapText="1"/>
      <protection locked="0"/>
    </xf>
    <xf numFmtId="0" fontId="7" fillId="4" borderId="19" xfId="0" applyFont="1" applyFill="1" applyBorder="1" applyAlignment="1" applyProtection="1">
      <alignment horizontal="left" wrapText="1"/>
    </xf>
    <xf numFmtId="0" fontId="11" fillId="0" borderId="0" xfId="0" applyFont="1" applyAlignment="1" applyProtection="1">
      <alignment horizontal="center"/>
    </xf>
    <xf numFmtId="0" fontId="11" fillId="0" borderId="1" xfId="0" applyFont="1" applyFill="1" applyBorder="1" applyAlignment="1" applyProtection="1">
      <protection locked="0"/>
    </xf>
  </cellXfs>
  <cellStyles count="5">
    <cellStyle name="Comma" xfId="3" builtinId="3"/>
    <cellStyle name="Currency" xfId="2" builtinId="4"/>
    <cellStyle name="Normal" xfId="0" builtinId="0"/>
    <cellStyle name="Normal 2" xfId="1"/>
    <cellStyle name="Percent" xfId="4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0"/>
  <sheetViews>
    <sheetView tabSelected="1" zoomScaleNormal="100" workbookViewId="0">
      <selection activeCell="B7" sqref="B7:J7"/>
    </sheetView>
  </sheetViews>
  <sheetFormatPr defaultColWidth="9.109375" defaultRowHeight="13.2" x14ac:dyDescent="0.25"/>
  <cols>
    <col min="1" max="1" width="45" style="1" customWidth="1"/>
    <col min="2" max="3" width="10.109375" style="1" bestFit="1" customWidth="1"/>
    <col min="4" max="4" width="11.109375" style="1" bestFit="1" customWidth="1"/>
    <col min="5" max="6" width="10.109375" style="1" bestFit="1" customWidth="1"/>
    <col min="7" max="7" width="13.33203125" style="1" customWidth="1"/>
    <col min="8" max="16384" width="9.109375" style="1"/>
  </cols>
  <sheetData>
    <row r="1" spans="1:13" ht="15.6" x14ac:dyDescent="0.3">
      <c r="A1" s="3" t="s">
        <v>38</v>
      </c>
      <c r="B1" s="61"/>
      <c r="C1" s="4"/>
      <c r="D1" s="4"/>
      <c r="E1" s="4"/>
      <c r="F1" s="4"/>
      <c r="G1" s="4"/>
      <c r="H1" s="4"/>
      <c r="I1" s="4"/>
      <c r="J1" s="4"/>
      <c r="K1" s="4"/>
    </row>
    <row r="2" spans="1:13" ht="15.6" x14ac:dyDescent="0.3">
      <c r="A2" s="3" t="s">
        <v>39</v>
      </c>
      <c r="B2" s="61"/>
      <c r="C2" s="4"/>
      <c r="D2" s="4"/>
      <c r="E2" s="4"/>
      <c r="F2" s="4"/>
      <c r="G2" s="4"/>
      <c r="H2" s="4"/>
      <c r="I2" s="4"/>
      <c r="J2" s="4"/>
      <c r="K2" s="4"/>
    </row>
    <row r="3" spans="1:13" ht="15.6" x14ac:dyDescent="0.3">
      <c r="A3" s="3"/>
      <c r="B3" s="61"/>
      <c r="C3" s="4"/>
      <c r="D3" s="4"/>
      <c r="E3" s="4"/>
      <c r="F3" s="4"/>
      <c r="G3" s="4"/>
      <c r="H3" s="4"/>
      <c r="I3" s="4"/>
      <c r="J3" s="4"/>
      <c r="K3" s="4"/>
    </row>
    <row r="4" spans="1:13" ht="15.6" x14ac:dyDescent="0.3">
      <c r="A4" s="3" t="s">
        <v>40</v>
      </c>
      <c r="B4" s="61"/>
      <c r="C4" s="4"/>
      <c r="D4" s="4"/>
      <c r="E4" s="4"/>
      <c r="F4" s="4"/>
      <c r="G4" s="4"/>
      <c r="H4" s="4"/>
      <c r="I4" s="4"/>
      <c r="J4" s="4"/>
      <c r="K4" s="4"/>
    </row>
    <row r="5" spans="1:13" ht="15.6" x14ac:dyDescent="0.3">
      <c r="A5" s="3" t="s">
        <v>5</v>
      </c>
      <c r="B5" s="3"/>
      <c r="C5" s="4"/>
      <c r="D5" s="4"/>
      <c r="E5" s="4"/>
      <c r="F5" s="4"/>
      <c r="G5" s="4"/>
      <c r="H5" s="4"/>
      <c r="I5" s="4"/>
      <c r="J5" s="4"/>
      <c r="K5" s="4"/>
    </row>
    <row r="6" spans="1:13" ht="16.2" thickBot="1" x14ac:dyDescent="0.35">
      <c r="A6" s="3"/>
      <c r="B6" s="3"/>
      <c r="C6" s="4"/>
      <c r="D6" s="4"/>
      <c r="E6" s="4"/>
      <c r="F6" s="4"/>
      <c r="G6" s="4"/>
      <c r="H6" s="4"/>
      <c r="I6" s="4"/>
      <c r="J6" s="4"/>
      <c r="K6" s="4"/>
    </row>
    <row r="7" spans="1:13" ht="18" thickBot="1" x14ac:dyDescent="0.35">
      <c r="A7" s="147" t="s">
        <v>198</v>
      </c>
      <c r="B7" s="148"/>
      <c r="C7" s="149"/>
      <c r="D7" s="149"/>
      <c r="E7" s="149"/>
      <c r="F7" s="149"/>
      <c r="G7" s="149"/>
      <c r="H7" s="149"/>
      <c r="I7" s="149"/>
      <c r="J7" s="150"/>
      <c r="K7" s="4"/>
    </row>
    <row r="8" spans="1:13" x14ac:dyDescent="0.25">
      <c r="A8" s="5"/>
      <c r="B8" s="6"/>
      <c r="C8" s="6"/>
      <c r="D8" s="4"/>
      <c r="E8" s="4"/>
      <c r="F8" s="4"/>
      <c r="G8" s="4"/>
      <c r="H8" s="4"/>
      <c r="I8" s="4"/>
      <c r="J8" s="4"/>
      <c r="K8" s="4"/>
    </row>
    <row r="9" spans="1:13" ht="15.6" x14ac:dyDescent="0.3">
      <c r="A9" s="29" t="s">
        <v>4</v>
      </c>
      <c r="B9" s="3"/>
      <c r="C9" s="4"/>
      <c r="D9" s="4"/>
      <c r="E9" s="4"/>
      <c r="F9" s="4"/>
      <c r="G9" s="4"/>
      <c r="H9" s="4"/>
      <c r="I9" s="4"/>
      <c r="J9" s="4"/>
      <c r="K9" s="4"/>
    </row>
    <row r="10" spans="1:13" ht="166.5" customHeight="1" x14ac:dyDescent="0.25">
      <c r="A10" s="157" t="s">
        <v>234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2"/>
      <c r="M10" s="2"/>
    </row>
    <row r="11" spans="1:13" ht="30.75" customHeight="1" x14ac:dyDescent="0.25">
      <c r="A11" s="151" t="s">
        <v>211</v>
      </c>
      <c r="B11" s="151"/>
      <c r="C11" s="151"/>
      <c r="D11" s="151"/>
      <c r="E11" s="151"/>
      <c r="F11" s="151"/>
      <c r="G11" s="151"/>
      <c r="H11" s="7"/>
      <c r="I11" s="7"/>
      <c r="J11" s="7"/>
      <c r="K11" s="7"/>
      <c r="L11" s="2"/>
      <c r="M11" s="2"/>
    </row>
    <row r="12" spans="1:13" ht="30.75" customHeight="1" x14ac:dyDescent="0.25">
      <c r="A12" s="151" t="s">
        <v>212</v>
      </c>
      <c r="B12" s="151"/>
      <c r="C12" s="151"/>
      <c r="D12" s="151"/>
      <c r="E12" s="151"/>
      <c r="F12" s="151"/>
      <c r="G12" s="151"/>
      <c r="H12" s="7"/>
      <c r="I12" s="7"/>
      <c r="J12" s="7"/>
      <c r="K12" s="7"/>
      <c r="L12" s="2"/>
      <c r="M12" s="2"/>
    </row>
    <row r="13" spans="1:13" ht="16.5" customHeight="1" x14ac:dyDescent="0.25">
      <c r="A13" s="151" t="s">
        <v>213</v>
      </c>
      <c r="B13" s="151"/>
      <c r="C13" s="151"/>
      <c r="D13" s="151"/>
      <c r="E13" s="151"/>
      <c r="F13" s="151"/>
      <c r="G13" s="151"/>
      <c r="H13" s="7"/>
      <c r="I13" s="7"/>
      <c r="J13" s="7"/>
      <c r="K13" s="7"/>
      <c r="L13" s="2"/>
      <c r="M13" s="2"/>
    </row>
    <row r="14" spans="1:13" ht="17.25" customHeight="1" x14ac:dyDescent="0.25">
      <c r="A14" s="151" t="s">
        <v>196</v>
      </c>
      <c r="B14" s="151"/>
      <c r="C14" s="151"/>
      <c r="D14" s="151"/>
      <c r="E14" s="151"/>
      <c r="F14" s="151"/>
      <c r="G14" s="151"/>
      <c r="H14" s="7"/>
      <c r="I14" s="7"/>
      <c r="J14" s="7"/>
      <c r="K14" s="7"/>
      <c r="L14" s="2"/>
      <c r="M14" s="2"/>
    </row>
    <row r="15" spans="1:13" ht="33.75" customHeight="1" x14ac:dyDescent="0.25">
      <c r="A15" s="151" t="s">
        <v>214</v>
      </c>
      <c r="B15" s="151"/>
      <c r="C15" s="151"/>
      <c r="D15" s="151"/>
      <c r="E15" s="151"/>
      <c r="F15" s="151"/>
      <c r="G15" s="151"/>
      <c r="H15" s="62"/>
      <c r="I15" s="62"/>
      <c r="J15" s="62"/>
      <c r="K15" s="62"/>
      <c r="L15" s="63"/>
      <c r="M15" s="63"/>
    </row>
    <row r="16" spans="1:13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9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4"/>
    </row>
    <row r="18" spans="1:19" ht="15.6" x14ac:dyDescent="0.3">
      <c r="A18" s="9" t="s">
        <v>32</v>
      </c>
      <c r="B18" s="9"/>
      <c r="C18" s="9"/>
      <c r="D18" s="9"/>
      <c r="E18" s="9"/>
      <c r="F18" s="9"/>
      <c r="G18" s="9"/>
      <c r="H18" s="9"/>
      <c r="I18" s="9"/>
      <c r="J18" s="9"/>
      <c r="K18" s="4"/>
    </row>
    <row r="19" spans="1:19" x14ac:dyDescent="0.25">
      <c r="A19" s="108"/>
      <c r="B19" s="62"/>
      <c r="C19" s="62"/>
      <c r="D19" s="62"/>
      <c r="E19" s="62"/>
      <c r="F19" s="62"/>
      <c r="G19" s="62"/>
      <c r="H19" s="62"/>
      <c r="I19" s="62"/>
      <c r="J19" s="62"/>
      <c r="K19" s="4"/>
    </row>
    <row r="20" spans="1:19" x14ac:dyDescent="0.25">
      <c r="A20" s="108"/>
      <c r="B20" s="62"/>
      <c r="C20" s="62"/>
      <c r="D20" s="62"/>
      <c r="E20" s="62"/>
      <c r="F20" s="62"/>
      <c r="G20" s="62"/>
      <c r="H20" s="62"/>
      <c r="I20" s="62"/>
      <c r="J20" s="62"/>
      <c r="K20" s="4"/>
    </row>
    <row r="21" spans="1:19" x14ac:dyDescent="0.25">
      <c r="A21" s="108"/>
      <c r="B21" s="62"/>
      <c r="C21" s="62"/>
      <c r="D21" s="62"/>
      <c r="E21" s="62"/>
      <c r="F21" s="62"/>
      <c r="G21" s="62"/>
      <c r="H21" s="62"/>
      <c r="I21" s="62"/>
      <c r="J21" s="62"/>
      <c r="K21" s="4"/>
    </row>
    <row r="22" spans="1:19" x14ac:dyDescent="0.25">
      <c r="A22" s="108"/>
      <c r="B22" s="62"/>
      <c r="C22" s="62"/>
      <c r="D22" s="62"/>
      <c r="E22" s="62"/>
      <c r="F22" s="62"/>
      <c r="G22" s="62"/>
      <c r="H22" s="62"/>
      <c r="I22" s="62"/>
      <c r="J22" s="62"/>
      <c r="K22" s="4"/>
    </row>
    <row r="23" spans="1:19" ht="15.6" x14ac:dyDescent="0.3">
      <c r="A23" s="109"/>
      <c r="B23" s="64"/>
      <c r="C23" s="65"/>
      <c r="D23" s="65"/>
      <c r="E23" s="65"/>
      <c r="F23" s="65"/>
      <c r="G23" s="65"/>
      <c r="H23" s="65"/>
      <c r="I23" s="65"/>
      <c r="J23" s="65"/>
      <c r="K23" s="4"/>
    </row>
    <row r="24" spans="1:19" ht="15.6" x14ac:dyDescent="0.3">
      <c r="A24" s="10" t="s">
        <v>33</v>
      </c>
      <c r="B24" s="10"/>
      <c r="C24" s="65"/>
      <c r="D24" s="65"/>
      <c r="E24" s="65"/>
      <c r="F24" s="65"/>
      <c r="G24" s="65"/>
      <c r="H24" s="65"/>
      <c r="I24" s="65"/>
      <c r="J24" s="65"/>
      <c r="K24" s="4"/>
    </row>
    <row r="25" spans="1:19" ht="15.6" x14ac:dyDescent="0.3">
      <c r="A25" s="155"/>
      <c r="B25" s="155"/>
      <c r="C25" s="155"/>
      <c r="D25" s="155"/>
      <c r="E25" s="155"/>
      <c r="F25" s="155"/>
      <c r="G25" s="155"/>
      <c r="H25" s="65"/>
      <c r="I25" s="65"/>
      <c r="J25" s="65"/>
      <c r="K25" s="4"/>
    </row>
    <row r="26" spans="1:19" ht="16.2" thickBot="1" x14ac:dyDescent="0.35">
      <c r="A26" s="156"/>
      <c r="B26" s="156"/>
      <c r="C26" s="156"/>
      <c r="D26" s="156"/>
      <c r="E26" s="156"/>
      <c r="F26" s="156"/>
      <c r="G26" s="156"/>
      <c r="H26" s="65"/>
      <c r="I26" s="65"/>
      <c r="J26" s="65"/>
      <c r="K26" s="4"/>
    </row>
    <row r="27" spans="1:19" ht="15.6" x14ac:dyDescent="0.25">
      <c r="A27" s="30" t="s">
        <v>0</v>
      </c>
      <c r="B27" s="66"/>
      <c r="C27" s="30" t="s">
        <v>1</v>
      </c>
      <c r="D27" s="30"/>
      <c r="E27" s="30"/>
      <c r="F27" s="30"/>
      <c r="G27" s="30"/>
      <c r="H27" s="65"/>
      <c r="I27" s="65"/>
      <c r="J27" s="65"/>
      <c r="K27" s="4"/>
    </row>
    <row r="28" spans="1:19" ht="15.6" x14ac:dyDescent="0.25">
      <c r="A28" s="152"/>
      <c r="B28" s="31"/>
      <c r="C28" s="8"/>
      <c r="D28" s="8"/>
      <c r="E28" s="8"/>
      <c r="F28" s="8"/>
      <c r="G28" s="8"/>
      <c r="H28" s="67"/>
      <c r="I28" s="67"/>
      <c r="J28" s="67"/>
      <c r="K28" s="4"/>
    </row>
    <row r="29" spans="1:19" ht="16.2" thickBot="1" x14ac:dyDescent="0.3">
      <c r="A29" s="153"/>
      <c r="B29" s="66"/>
      <c r="C29" s="110"/>
      <c r="D29" s="68"/>
      <c r="E29" s="68"/>
      <c r="F29" s="68"/>
      <c r="G29" s="68"/>
      <c r="H29" s="12"/>
      <c r="I29" s="12"/>
      <c r="J29" s="12"/>
      <c r="K29" s="4"/>
    </row>
    <row r="30" spans="1:19" ht="15.6" x14ac:dyDescent="0.25">
      <c r="A30" s="154" t="s">
        <v>2</v>
      </c>
      <c r="B30" s="66"/>
      <c r="C30" s="11" t="s">
        <v>3</v>
      </c>
      <c r="D30" s="67"/>
      <c r="E30" s="67"/>
      <c r="F30" s="67"/>
      <c r="G30" s="67"/>
      <c r="H30" s="67"/>
      <c r="I30" s="67"/>
      <c r="J30" s="67"/>
      <c r="K30" s="8"/>
      <c r="L30" s="69"/>
      <c r="M30" s="69"/>
      <c r="N30" s="69"/>
      <c r="O30" s="69"/>
      <c r="P30" s="69"/>
      <c r="Q30" s="69"/>
      <c r="R30" s="69"/>
      <c r="S30" s="69"/>
    </row>
    <row r="31" spans="1:19" ht="15.6" x14ac:dyDescent="0.25">
      <c r="A31" s="152"/>
      <c r="B31" s="31"/>
      <c r="C31" s="4"/>
      <c r="D31" s="4"/>
      <c r="E31" s="4"/>
      <c r="F31" s="4"/>
      <c r="G31" s="4"/>
      <c r="H31" s="67"/>
      <c r="I31" s="67"/>
      <c r="J31" s="67"/>
      <c r="K31" s="8"/>
      <c r="L31" s="69"/>
      <c r="M31" s="69"/>
      <c r="N31" s="69"/>
      <c r="O31" s="69"/>
      <c r="P31" s="69"/>
      <c r="Q31" s="69"/>
      <c r="R31" s="69"/>
      <c r="S31" s="69"/>
    </row>
    <row r="32" spans="1:19" ht="15.6" x14ac:dyDescent="0.25">
      <c r="A32" s="4"/>
      <c r="B32" s="4"/>
      <c r="C32" s="12"/>
      <c r="D32" s="12"/>
      <c r="E32" s="12"/>
      <c r="F32" s="12"/>
      <c r="G32" s="12"/>
      <c r="H32" s="12"/>
      <c r="I32" s="12"/>
      <c r="J32" s="12"/>
      <c r="K32" s="8"/>
      <c r="L32" s="69"/>
      <c r="M32" s="69"/>
      <c r="N32" s="69"/>
      <c r="O32" s="69"/>
      <c r="P32" s="69"/>
      <c r="Q32" s="69"/>
      <c r="R32" s="69"/>
      <c r="S32" s="69"/>
    </row>
    <row r="33" spans="11:19" x14ac:dyDescent="0.25">
      <c r="K33" s="69"/>
      <c r="L33" s="69"/>
      <c r="M33" s="69"/>
      <c r="N33" s="69"/>
      <c r="O33" s="69"/>
      <c r="P33" s="69"/>
      <c r="Q33" s="69"/>
      <c r="R33" s="69"/>
      <c r="S33" s="69"/>
    </row>
    <row r="34" spans="11:19" x14ac:dyDescent="0.25">
      <c r="K34" s="69"/>
      <c r="L34" s="69"/>
      <c r="M34" s="69"/>
      <c r="N34" s="69"/>
      <c r="O34" s="69"/>
      <c r="P34" s="69"/>
      <c r="Q34" s="69"/>
      <c r="R34" s="69"/>
      <c r="S34" s="69"/>
    </row>
    <row r="35" spans="11:19" x14ac:dyDescent="0.25">
      <c r="K35" s="69"/>
      <c r="L35" s="69"/>
      <c r="M35" s="69"/>
      <c r="N35" s="69"/>
      <c r="O35" s="69"/>
      <c r="P35" s="69"/>
      <c r="Q35" s="69"/>
      <c r="R35" s="69"/>
      <c r="S35" s="69"/>
    </row>
    <row r="36" spans="11:19" x14ac:dyDescent="0.25">
      <c r="K36" s="69"/>
      <c r="L36" s="69"/>
      <c r="M36" s="69"/>
      <c r="N36" s="69"/>
      <c r="O36" s="69"/>
      <c r="P36" s="69"/>
      <c r="Q36" s="69"/>
      <c r="R36" s="69"/>
      <c r="S36" s="69"/>
    </row>
    <row r="37" spans="11:19" x14ac:dyDescent="0.25">
      <c r="K37" s="69"/>
      <c r="L37" s="69"/>
      <c r="M37" s="69"/>
      <c r="N37" s="69"/>
      <c r="O37" s="69"/>
      <c r="P37" s="69"/>
      <c r="Q37" s="69"/>
      <c r="R37" s="69"/>
      <c r="S37" s="69"/>
    </row>
    <row r="38" spans="11:19" x14ac:dyDescent="0.25">
      <c r="K38" s="69"/>
      <c r="L38" s="69"/>
      <c r="M38" s="69"/>
      <c r="N38" s="69"/>
      <c r="O38" s="69"/>
      <c r="P38" s="69"/>
      <c r="Q38" s="69"/>
      <c r="R38" s="69"/>
      <c r="S38" s="69"/>
    </row>
    <row r="39" spans="11:19" x14ac:dyDescent="0.25">
      <c r="K39" s="69"/>
      <c r="L39" s="69"/>
      <c r="M39" s="69"/>
      <c r="N39" s="69"/>
      <c r="O39" s="69"/>
      <c r="P39" s="69"/>
      <c r="Q39" s="69"/>
      <c r="R39" s="69"/>
      <c r="S39" s="69"/>
    </row>
    <row r="40" spans="11:19" x14ac:dyDescent="0.25">
      <c r="K40" s="69"/>
      <c r="L40" s="69"/>
      <c r="M40" s="69"/>
      <c r="N40" s="69"/>
      <c r="O40" s="69"/>
      <c r="P40" s="69"/>
      <c r="Q40" s="69"/>
      <c r="R40" s="69"/>
      <c r="S40" s="69"/>
    </row>
    <row r="41" spans="11:19" x14ac:dyDescent="0.25">
      <c r="K41" s="69"/>
      <c r="L41" s="69"/>
      <c r="M41" s="69"/>
      <c r="N41" s="69"/>
      <c r="O41" s="69"/>
      <c r="P41" s="69"/>
      <c r="Q41" s="69"/>
      <c r="R41" s="69"/>
      <c r="S41" s="69"/>
    </row>
    <row r="42" spans="11:19" x14ac:dyDescent="0.25">
      <c r="K42" s="69"/>
      <c r="L42" s="69"/>
      <c r="M42" s="69"/>
      <c r="N42" s="69"/>
      <c r="O42" s="69"/>
      <c r="P42" s="69"/>
      <c r="Q42" s="69"/>
      <c r="R42" s="69"/>
      <c r="S42" s="69"/>
    </row>
    <row r="43" spans="11:19" x14ac:dyDescent="0.25">
      <c r="K43" s="69"/>
      <c r="L43" s="69"/>
      <c r="M43" s="69"/>
      <c r="N43" s="69"/>
      <c r="O43" s="69"/>
      <c r="P43" s="69"/>
      <c r="Q43" s="69"/>
      <c r="R43" s="69"/>
      <c r="S43" s="69"/>
    </row>
    <row r="44" spans="11:19" x14ac:dyDescent="0.25">
      <c r="K44" s="69"/>
      <c r="L44" s="69"/>
      <c r="M44" s="69"/>
      <c r="N44" s="69"/>
      <c r="O44" s="69"/>
      <c r="P44" s="69"/>
      <c r="Q44" s="69"/>
      <c r="R44" s="69"/>
      <c r="S44" s="69"/>
    </row>
    <row r="45" spans="11:19" x14ac:dyDescent="0.25">
      <c r="K45" s="69"/>
      <c r="L45" s="69"/>
      <c r="M45" s="69"/>
      <c r="N45" s="69"/>
      <c r="O45" s="69"/>
      <c r="P45" s="69"/>
      <c r="Q45" s="69"/>
      <c r="R45" s="69"/>
      <c r="S45" s="69"/>
    </row>
    <row r="46" spans="11:19" x14ac:dyDescent="0.25">
      <c r="K46" s="69"/>
      <c r="L46" s="69"/>
      <c r="M46" s="69"/>
      <c r="N46" s="69"/>
      <c r="O46" s="69"/>
      <c r="P46" s="69"/>
      <c r="Q46" s="69"/>
      <c r="R46" s="69"/>
      <c r="S46" s="69"/>
    </row>
    <row r="47" spans="11:19" x14ac:dyDescent="0.25">
      <c r="K47" s="69"/>
      <c r="L47" s="69"/>
      <c r="M47" s="69"/>
      <c r="N47" s="69"/>
      <c r="O47" s="69"/>
      <c r="P47" s="69"/>
      <c r="Q47" s="69"/>
      <c r="R47" s="69"/>
      <c r="S47" s="69"/>
    </row>
    <row r="48" spans="11:19" x14ac:dyDescent="0.25">
      <c r="K48" s="69"/>
      <c r="L48" s="69"/>
      <c r="M48" s="69"/>
      <c r="N48" s="69"/>
      <c r="O48" s="69"/>
      <c r="P48" s="69"/>
      <c r="Q48" s="69"/>
      <c r="R48" s="69"/>
      <c r="S48" s="69"/>
    </row>
    <row r="49" spans="11:19" x14ac:dyDescent="0.25">
      <c r="K49" s="69"/>
      <c r="L49" s="69"/>
      <c r="M49" s="69"/>
      <c r="N49" s="69"/>
      <c r="O49" s="69"/>
      <c r="P49" s="69"/>
      <c r="Q49" s="69"/>
      <c r="R49" s="69"/>
      <c r="S49" s="69"/>
    </row>
    <row r="50" spans="11:19" x14ac:dyDescent="0.25">
      <c r="K50" s="69"/>
      <c r="L50" s="69"/>
      <c r="M50" s="69"/>
      <c r="N50" s="69"/>
      <c r="O50" s="69"/>
      <c r="P50" s="69"/>
      <c r="Q50" s="69"/>
      <c r="R50" s="69"/>
      <c r="S50" s="69"/>
    </row>
    <row r="51" spans="11:19" x14ac:dyDescent="0.25">
      <c r="K51" s="70"/>
      <c r="L51" s="70"/>
      <c r="M51" s="70"/>
    </row>
    <row r="52" spans="11:19" x14ac:dyDescent="0.25">
      <c r="K52" s="70"/>
      <c r="L52" s="70"/>
      <c r="M52" s="70"/>
    </row>
    <row r="53" spans="11:19" x14ac:dyDescent="0.25">
      <c r="K53" s="70"/>
      <c r="L53" s="70"/>
      <c r="M53" s="70"/>
    </row>
    <row r="54" spans="11:19" x14ac:dyDescent="0.25">
      <c r="K54" s="70"/>
      <c r="L54" s="70"/>
      <c r="M54" s="70"/>
    </row>
    <row r="55" spans="11:19" x14ac:dyDescent="0.25">
      <c r="K55" s="70"/>
      <c r="L55" s="70"/>
      <c r="M55" s="70"/>
    </row>
    <row r="56" spans="11:19" ht="15.6" x14ac:dyDescent="0.25">
      <c r="K56" s="67"/>
      <c r="L56" s="67"/>
      <c r="M56" s="67"/>
    </row>
    <row r="57" spans="11:19" ht="15.6" x14ac:dyDescent="0.25">
      <c r="K57" s="12"/>
      <c r="L57" s="12"/>
      <c r="M57" s="12"/>
    </row>
    <row r="58" spans="11:19" ht="15.6" x14ac:dyDescent="0.25">
      <c r="K58" s="67"/>
      <c r="L58" s="67"/>
      <c r="M58" s="67"/>
    </row>
    <row r="59" spans="11:19" ht="15.6" x14ac:dyDescent="0.25">
      <c r="K59" s="67"/>
      <c r="L59" s="67"/>
      <c r="M59" s="67"/>
    </row>
    <row r="60" spans="11:19" ht="15.6" x14ac:dyDescent="0.25">
      <c r="K60" s="12"/>
      <c r="L60" s="12"/>
      <c r="M60" s="12"/>
    </row>
  </sheetData>
  <sheetProtection algorithmName="SHA-512" hashValue="Bo+uNnunvVCu48/+Lr1uHkPL8qcwhtrOE/iPytTqiiJLT7hVaF4LK92OEVjucxC/zIUBC3rol687cGPJZB+DMA==" saltValue="QwsZXBOQTHY+RHwWBsTOFw==" spinCount="100000" sheet="1" objects="1" scenarios="1" selectLockedCells="1"/>
  <mergeCells count="11">
    <mergeCell ref="B7:J7"/>
    <mergeCell ref="A15:G15"/>
    <mergeCell ref="A28:A29"/>
    <mergeCell ref="A30:A31"/>
    <mergeCell ref="A25:G25"/>
    <mergeCell ref="A26:G26"/>
    <mergeCell ref="A13:G13"/>
    <mergeCell ref="A14:G14"/>
    <mergeCell ref="A10:K10"/>
    <mergeCell ref="A11:G11"/>
    <mergeCell ref="A12:G12"/>
  </mergeCells>
  <phoneticPr fontId="3" type="noConversion"/>
  <pageMargins left="0.5" right="0.5" top="0.5" bottom="0.5" header="0.5" footer="0.5"/>
  <pageSetup scale="8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zoomScaleNormal="100" workbookViewId="0">
      <selection activeCell="B4" sqref="B4"/>
    </sheetView>
  </sheetViews>
  <sheetFormatPr defaultColWidth="9.109375" defaultRowHeight="13.2" x14ac:dyDescent="0.25"/>
  <cols>
    <col min="1" max="1" width="14" style="1" customWidth="1"/>
    <col min="2" max="2" width="40.44140625" style="1" customWidth="1"/>
    <col min="3" max="3" width="26.33203125" style="1" customWidth="1"/>
    <col min="4" max="4" width="12.5546875" style="32" customWidth="1"/>
    <col min="5" max="5" width="16.33203125" style="1" customWidth="1"/>
    <col min="6" max="6" width="9.109375" style="1"/>
    <col min="7" max="7" width="14" style="1" bestFit="1" customWidth="1"/>
    <col min="8" max="16384" width="9.109375" style="1"/>
  </cols>
  <sheetData>
    <row r="1" spans="1:5" ht="15.6" x14ac:dyDescent="0.3">
      <c r="A1" s="3" t="s">
        <v>38</v>
      </c>
    </row>
    <row r="2" spans="1:5" ht="15.6" x14ac:dyDescent="0.3">
      <c r="A2" s="3" t="s">
        <v>39</v>
      </c>
    </row>
    <row r="3" spans="1:5" ht="15.6" x14ac:dyDescent="0.3">
      <c r="A3" s="33"/>
    </row>
    <row r="4" spans="1:5" ht="15.6" x14ac:dyDescent="0.3">
      <c r="A4" s="3" t="s">
        <v>215</v>
      </c>
    </row>
    <row r="5" spans="1:5" ht="13.8" thickBot="1" x14ac:dyDescent="0.3"/>
    <row r="6" spans="1:5" ht="36" customHeight="1" thickBot="1" x14ac:dyDescent="0.3">
      <c r="A6" s="34" t="s">
        <v>187</v>
      </c>
      <c r="B6" s="35" t="s">
        <v>42</v>
      </c>
      <c r="C6" s="35" t="s">
        <v>43</v>
      </c>
      <c r="D6" s="36" t="s">
        <v>120</v>
      </c>
      <c r="E6" s="37" t="s">
        <v>126</v>
      </c>
    </row>
    <row r="7" spans="1:5" ht="23.25" customHeight="1" thickBot="1" x14ac:dyDescent="0.3">
      <c r="A7" s="131"/>
      <c r="B7" s="39" t="s">
        <v>44</v>
      </c>
      <c r="C7" s="40"/>
      <c r="D7" s="41"/>
      <c r="E7" s="42"/>
    </row>
    <row r="8" spans="1:5" ht="27.75" customHeight="1" x14ac:dyDescent="0.25">
      <c r="A8" s="158" t="s">
        <v>134</v>
      </c>
      <c r="B8" s="43" t="s">
        <v>45</v>
      </c>
      <c r="C8" s="158" t="s">
        <v>56</v>
      </c>
      <c r="D8" s="161">
        <v>0.01</v>
      </c>
      <c r="E8" s="164">
        <f>E59*D8</f>
        <v>0</v>
      </c>
    </row>
    <row r="9" spans="1:5" ht="23.25" customHeight="1" x14ac:dyDescent="0.25">
      <c r="A9" s="159"/>
      <c r="B9" s="44" t="s">
        <v>46</v>
      </c>
      <c r="C9" s="159"/>
      <c r="D9" s="162"/>
      <c r="E9" s="165"/>
    </row>
    <row r="10" spans="1:5" ht="23.25" customHeight="1" x14ac:dyDescent="0.25">
      <c r="A10" s="159"/>
      <c r="B10" s="44" t="s">
        <v>47</v>
      </c>
      <c r="C10" s="159"/>
      <c r="D10" s="162"/>
      <c r="E10" s="165"/>
    </row>
    <row r="11" spans="1:5" ht="23.25" customHeight="1" x14ac:dyDescent="0.25">
      <c r="A11" s="159"/>
      <c r="B11" s="44" t="s">
        <v>48</v>
      </c>
      <c r="C11" s="159"/>
      <c r="D11" s="162"/>
      <c r="E11" s="165"/>
    </row>
    <row r="12" spans="1:5" ht="23.25" customHeight="1" x14ac:dyDescent="0.25">
      <c r="A12" s="159"/>
      <c r="B12" s="44" t="s">
        <v>49</v>
      </c>
      <c r="C12" s="159"/>
      <c r="D12" s="162"/>
      <c r="E12" s="165"/>
    </row>
    <row r="13" spans="1:5" ht="23.25" customHeight="1" x14ac:dyDescent="0.25">
      <c r="A13" s="159"/>
      <c r="B13" s="44" t="s">
        <v>50</v>
      </c>
      <c r="C13" s="159"/>
      <c r="D13" s="162"/>
      <c r="E13" s="165"/>
    </row>
    <row r="14" spans="1:5" ht="23.25" customHeight="1" x14ac:dyDescent="0.25">
      <c r="A14" s="159"/>
      <c r="B14" s="44" t="s">
        <v>51</v>
      </c>
      <c r="C14" s="159"/>
      <c r="D14" s="162"/>
      <c r="E14" s="165"/>
    </row>
    <row r="15" spans="1:5" ht="23.25" customHeight="1" x14ac:dyDescent="0.25">
      <c r="A15" s="159"/>
      <c r="B15" s="44" t="s">
        <v>52</v>
      </c>
      <c r="C15" s="159"/>
      <c r="D15" s="162"/>
      <c r="E15" s="165"/>
    </row>
    <row r="16" spans="1:5" ht="23.25" customHeight="1" x14ac:dyDescent="0.25">
      <c r="A16" s="159"/>
      <c r="B16" s="44" t="s">
        <v>53</v>
      </c>
      <c r="C16" s="159"/>
      <c r="D16" s="162"/>
      <c r="E16" s="165"/>
    </row>
    <row r="17" spans="1:6" ht="30.75" customHeight="1" x14ac:dyDescent="0.25">
      <c r="A17" s="159"/>
      <c r="B17" s="44" t="s">
        <v>54</v>
      </c>
      <c r="C17" s="159"/>
      <c r="D17" s="162"/>
      <c r="E17" s="165"/>
    </row>
    <row r="18" spans="1:6" ht="23.25" customHeight="1" thickBot="1" x14ac:dyDescent="0.3">
      <c r="A18" s="160"/>
      <c r="B18" s="45" t="s">
        <v>55</v>
      </c>
      <c r="C18" s="160"/>
      <c r="D18" s="163"/>
      <c r="E18" s="166"/>
    </row>
    <row r="19" spans="1:6" ht="23.25" customHeight="1" thickBot="1" x14ac:dyDescent="0.3">
      <c r="A19" s="131"/>
      <c r="B19" s="39" t="s">
        <v>57</v>
      </c>
      <c r="C19" s="40"/>
      <c r="D19" s="46"/>
      <c r="E19" s="47"/>
    </row>
    <row r="20" spans="1:6" ht="23.25" customHeight="1" thickBot="1" x14ac:dyDescent="0.3">
      <c r="A20" s="38" t="s">
        <v>135</v>
      </c>
      <c r="B20" s="40" t="s">
        <v>58</v>
      </c>
      <c r="C20" s="40" t="s">
        <v>59</v>
      </c>
      <c r="D20" s="46">
        <v>0.01</v>
      </c>
      <c r="E20" s="47">
        <f>E$59*D20</f>
        <v>0</v>
      </c>
    </row>
    <row r="21" spans="1:6" ht="23.25" customHeight="1" thickBot="1" x14ac:dyDescent="0.3">
      <c r="A21" s="38" t="s">
        <v>136</v>
      </c>
      <c r="B21" s="40" t="s">
        <v>60</v>
      </c>
      <c r="C21" s="40" t="s">
        <v>61</v>
      </c>
      <c r="D21" s="46">
        <v>0.01</v>
      </c>
      <c r="E21" s="47">
        <f t="shared" ref="E21:E49" si="0">E$59*D21</f>
        <v>0</v>
      </c>
    </row>
    <row r="22" spans="1:6" ht="23.25" customHeight="1" thickBot="1" x14ac:dyDescent="0.3">
      <c r="A22" s="38" t="s">
        <v>137</v>
      </c>
      <c r="B22" s="40" t="s">
        <v>62</v>
      </c>
      <c r="C22" s="40" t="s">
        <v>63</v>
      </c>
      <c r="D22" s="46">
        <v>0.02</v>
      </c>
      <c r="E22" s="47">
        <f t="shared" si="0"/>
        <v>0</v>
      </c>
    </row>
    <row r="23" spans="1:6" ht="23.25" customHeight="1" thickBot="1" x14ac:dyDescent="0.3">
      <c r="A23" s="38" t="s">
        <v>138</v>
      </c>
      <c r="B23" s="40" t="s">
        <v>64</v>
      </c>
      <c r="C23" s="40" t="s">
        <v>65</v>
      </c>
      <c r="D23" s="46">
        <v>0.01</v>
      </c>
      <c r="E23" s="47">
        <f t="shared" si="0"/>
        <v>0</v>
      </c>
    </row>
    <row r="24" spans="1:6" ht="51" customHeight="1" thickBot="1" x14ac:dyDescent="0.3">
      <c r="A24" s="38" t="s">
        <v>139</v>
      </c>
      <c r="B24" s="40" t="s">
        <v>115</v>
      </c>
      <c r="C24" s="40" t="s">
        <v>66</v>
      </c>
      <c r="D24" s="46">
        <v>0.02</v>
      </c>
      <c r="E24" s="47">
        <f t="shared" si="0"/>
        <v>0</v>
      </c>
    </row>
    <row r="25" spans="1:6" ht="23.25" customHeight="1" thickBot="1" x14ac:dyDescent="0.3">
      <c r="A25" s="38" t="s">
        <v>140</v>
      </c>
      <c r="B25" s="40" t="s">
        <v>67</v>
      </c>
      <c r="C25" s="40" t="s">
        <v>68</v>
      </c>
      <c r="D25" s="46">
        <v>0.02</v>
      </c>
      <c r="E25" s="47">
        <f t="shared" si="0"/>
        <v>0</v>
      </c>
    </row>
    <row r="26" spans="1:6" ht="23.25" customHeight="1" thickBot="1" x14ac:dyDescent="0.3">
      <c r="A26" s="38" t="s">
        <v>141</v>
      </c>
      <c r="B26" s="40" t="s">
        <v>69</v>
      </c>
      <c r="C26" s="40" t="s">
        <v>70</v>
      </c>
      <c r="D26" s="46">
        <v>0.02</v>
      </c>
      <c r="E26" s="47">
        <f t="shared" si="0"/>
        <v>0</v>
      </c>
    </row>
    <row r="27" spans="1:6" ht="23.25" customHeight="1" thickBot="1" x14ac:dyDescent="0.3">
      <c r="A27" s="38" t="s">
        <v>142</v>
      </c>
      <c r="B27" s="40" t="s">
        <v>71</v>
      </c>
      <c r="C27" s="40" t="s">
        <v>72</v>
      </c>
      <c r="D27" s="46">
        <v>0.02</v>
      </c>
      <c r="E27" s="47">
        <f t="shared" si="0"/>
        <v>0</v>
      </c>
    </row>
    <row r="28" spans="1:6" ht="23.25" customHeight="1" thickBot="1" x14ac:dyDescent="0.3">
      <c r="A28" s="38" t="s">
        <v>143</v>
      </c>
      <c r="B28" s="40" t="s">
        <v>73</v>
      </c>
      <c r="C28" s="40" t="s">
        <v>74</v>
      </c>
      <c r="D28" s="46">
        <v>0.02</v>
      </c>
      <c r="E28" s="47">
        <f t="shared" si="0"/>
        <v>0</v>
      </c>
    </row>
    <row r="29" spans="1:6" ht="23.25" customHeight="1" thickBot="1" x14ac:dyDescent="0.3">
      <c r="A29" s="38" t="s">
        <v>144</v>
      </c>
      <c r="B29" s="40" t="s">
        <v>75</v>
      </c>
      <c r="C29" s="40" t="s">
        <v>76</v>
      </c>
      <c r="D29" s="46">
        <v>0.02</v>
      </c>
      <c r="E29" s="47">
        <f t="shared" si="0"/>
        <v>0</v>
      </c>
    </row>
    <row r="30" spans="1:6" ht="33" customHeight="1" thickBot="1" x14ac:dyDescent="0.3">
      <c r="A30" s="38" t="s">
        <v>145</v>
      </c>
      <c r="B30" s="40" t="s">
        <v>116</v>
      </c>
      <c r="C30" s="40" t="s">
        <v>77</v>
      </c>
      <c r="D30" s="46">
        <v>0.01</v>
      </c>
      <c r="E30" s="47">
        <f t="shared" si="0"/>
        <v>0</v>
      </c>
    </row>
    <row r="31" spans="1:6" ht="23.25" customHeight="1" thickBot="1" x14ac:dyDescent="0.3">
      <c r="A31" s="38" t="s">
        <v>146</v>
      </c>
      <c r="B31" s="40" t="s">
        <v>78</v>
      </c>
      <c r="C31" s="40" t="s">
        <v>79</v>
      </c>
      <c r="D31" s="46">
        <v>0.02</v>
      </c>
      <c r="E31" s="47">
        <f t="shared" si="0"/>
        <v>0</v>
      </c>
    </row>
    <row r="32" spans="1:6" ht="23.25" customHeight="1" thickBot="1" x14ac:dyDescent="0.3">
      <c r="A32" s="131"/>
      <c r="B32" s="39" t="s">
        <v>80</v>
      </c>
      <c r="C32" s="40"/>
      <c r="D32" s="46"/>
      <c r="E32" s="47"/>
      <c r="F32" s="48"/>
    </row>
    <row r="33" spans="1:7" ht="23.25" customHeight="1" thickBot="1" x14ac:dyDescent="0.3">
      <c r="A33" s="38" t="s">
        <v>147</v>
      </c>
      <c r="B33" s="40" t="s">
        <v>81</v>
      </c>
      <c r="C33" s="40" t="s">
        <v>108</v>
      </c>
      <c r="D33" s="46">
        <v>0.01</v>
      </c>
      <c r="E33" s="47">
        <f t="shared" si="0"/>
        <v>0</v>
      </c>
    </row>
    <row r="34" spans="1:7" ht="64.5" customHeight="1" thickBot="1" x14ac:dyDescent="0.3">
      <c r="A34" s="38" t="s">
        <v>201</v>
      </c>
      <c r="B34" s="40" t="s">
        <v>117</v>
      </c>
      <c r="C34" s="40" t="s">
        <v>108</v>
      </c>
      <c r="D34" s="49"/>
      <c r="E34" s="50" t="s">
        <v>131</v>
      </c>
    </row>
    <row r="35" spans="1:7" ht="64.5" customHeight="1" thickBot="1" x14ac:dyDescent="0.3">
      <c r="A35" s="38" t="s">
        <v>202</v>
      </c>
      <c r="B35" s="40" t="s">
        <v>132</v>
      </c>
      <c r="C35" s="51"/>
      <c r="D35" s="46">
        <v>0.13</v>
      </c>
      <c r="E35" s="47">
        <f t="shared" si="0"/>
        <v>0</v>
      </c>
      <c r="G35" s="52"/>
    </row>
    <row r="36" spans="1:7" ht="64.5" customHeight="1" thickBot="1" x14ac:dyDescent="0.3">
      <c r="A36" s="38" t="s">
        <v>203</v>
      </c>
      <c r="B36" s="40" t="s">
        <v>133</v>
      </c>
      <c r="C36" s="51"/>
      <c r="D36" s="46">
        <v>0.09</v>
      </c>
      <c r="E36" s="47">
        <f t="shared" si="0"/>
        <v>0</v>
      </c>
      <c r="G36" s="53"/>
    </row>
    <row r="37" spans="1:7" ht="67.5" customHeight="1" thickBot="1" x14ac:dyDescent="0.3">
      <c r="A37" s="38" t="s">
        <v>148</v>
      </c>
      <c r="B37" s="40" t="s">
        <v>119</v>
      </c>
      <c r="C37" s="40" t="s">
        <v>108</v>
      </c>
      <c r="D37" s="46">
        <v>0.33</v>
      </c>
      <c r="E37" s="47">
        <f t="shared" si="0"/>
        <v>0</v>
      </c>
      <c r="G37" s="53"/>
    </row>
    <row r="38" spans="1:7" ht="23.25" customHeight="1" thickBot="1" x14ac:dyDescent="0.3">
      <c r="A38" s="131"/>
      <c r="B38" s="39" t="s">
        <v>82</v>
      </c>
      <c r="C38" s="40"/>
      <c r="D38" s="46"/>
      <c r="E38" s="47"/>
      <c r="G38" s="53"/>
    </row>
    <row r="39" spans="1:7" ht="39.75" customHeight="1" thickBot="1" x14ac:dyDescent="0.3">
      <c r="A39" s="38" t="s">
        <v>149</v>
      </c>
      <c r="B39" s="40" t="s">
        <v>118</v>
      </c>
      <c r="C39" s="40" t="s">
        <v>109</v>
      </c>
      <c r="D39" s="46">
        <v>0.05</v>
      </c>
      <c r="E39" s="47">
        <f t="shared" si="0"/>
        <v>0</v>
      </c>
    </row>
    <row r="40" spans="1:7" ht="23.25" customHeight="1" thickBot="1" x14ac:dyDescent="0.3">
      <c r="A40" s="131"/>
      <c r="B40" s="39" t="s">
        <v>83</v>
      </c>
      <c r="C40" s="40"/>
      <c r="D40" s="46"/>
      <c r="E40" s="47"/>
    </row>
    <row r="41" spans="1:7" ht="23.25" customHeight="1" thickBot="1" x14ac:dyDescent="0.3">
      <c r="A41" s="38" t="s">
        <v>204</v>
      </c>
      <c r="B41" s="40" t="s">
        <v>84</v>
      </c>
      <c r="C41" s="40" t="s">
        <v>85</v>
      </c>
      <c r="D41" s="46">
        <v>0.01</v>
      </c>
      <c r="E41" s="47">
        <f t="shared" si="0"/>
        <v>0</v>
      </c>
    </row>
    <row r="42" spans="1:7" ht="23.25" customHeight="1" thickBot="1" x14ac:dyDescent="0.3">
      <c r="A42" s="38" t="s">
        <v>150</v>
      </c>
      <c r="B42" s="40" t="s">
        <v>86</v>
      </c>
      <c r="C42" s="40" t="s">
        <v>87</v>
      </c>
      <c r="D42" s="46">
        <v>0.01</v>
      </c>
      <c r="E42" s="47">
        <f t="shared" si="0"/>
        <v>0</v>
      </c>
    </row>
    <row r="43" spans="1:7" ht="23.25" customHeight="1" thickBot="1" x14ac:dyDescent="0.3">
      <c r="A43" s="131"/>
      <c r="B43" s="39" t="s">
        <v>182</v>
      </c>
      <c r="C43" s="40"/>
      <c r="D43" s="46"/>
      <c r="E43" s="47"/>
    </row>
    <row r="44" spans="1:7" ht="23.25" customHeight="1" thickBot="1" x14ac:dyDescent="0.3">
      <c r="A44" s="38" t="s">
        <v>151</v>
      </c>
      <c r="B44" s="40" t="s">
        <v>168</v>
      </c>
      <c r="C44" s="40" t="s">
        <v>88</v>
      </c>
      <c r="D44" s="46">
        <v>0.01</v>
      </c>
      <c r="E44" s="47">
        <f t="shared" si="0"/>
        <v>0</v>
      </c>
    </row>
    <row r="45" spans="1:7" ht="23.25" customHeight="1" thickBot="1" x14ac:dyDescent="0.3">
      <c r="A45" s="38" t="s">
        <v>152</v>
      </c>
      <c r="B45" s="40" t="s">
        <v>169</v>
      </c>
      <c r="C45" s="40" t="s">
        <v>89</v>
      </c>
      <c r="D45" s="46">
        <v>0.01</v>
      </c>
      <c r="E45" s="47">
        <f t="shared" si="0"/>
        <v>0</v>
      </c>
    </row>
    <row r="46" spans="1:7" ht="23.25" customHeight="1" thickBot="1" x14ac:dyDescent="0.3">
      <c r="A46" s="38" t="s">
        <v>153</v>
      </c>
      <c r="B46" s="40" t="s">
        <v>170</v>
      </c>
      <c r="C46" s="40" t="s">
        <v>90</v>
      </c>
      <c r="D46" s="46">
        <v>0.01</v>
      </c>
      <c r="E46" s="47">
        <f t="shared" si="0"/>
        <v>0</v>
      </c>
    </row>
    <row r="47" spans="1:7" ht="23.25" customHeight="1" thickBot="1" x14ac:dyDescent="0.3">
      <c r="A47" s="38" t="s">
        <v>154</v>
      </c>
      <c r="B47" s="40" t="s">
        <v>171</v>
      </c>
      <c r="C47" s="40" t="s">
        <v>91</v>
      </c>
      <c r="D47" s="46">
        <v>0.01</v>
      </c>
      <c r="E47" s="47">
        <f t="shared" si="0"/>
        <v>0</v>
      </c>
    </row>
    <row r="48" spans="1:7" ht="23.25" customHeight="1" thickBot="1" x14ac:dyDescent="0.3">
      <c r="A48" s="38" t="s">
        <v>155</v>
      </c>
      <c r="B48" s="40" t="s">
        <v>172</v>
      </c>
      <c r="C48" s="40" t="s">
        <v>92</v>
      </c>
      <c r="D48" s="46">
        <v>0.02</v>
      </c>
      <c r="E48" s="47">
        <f t="shared" si="0"/>
        <v>0</v>
      </c>
    </row>
    <row r="49" spans="1:8" ht="23.25" customHeight="1" thickBot="1" x14ac:dyDescent="0.3">
      <c r="A49" s="38" t="s">
        <v>156</v>
      </c>
      <c r="B49" s="40" t="s">
        <v>173</v>
      </c>
      <c r="C49" s="40" t="s">
        <v>93</v>
      </c>
      <c r="D49" s="46">
        <v>0.01</v>
      </c>
      <c r="E49" s="47">
        <f t="shared" si="0"/>
        <v>0</v>
      </c>
      <c r="G49" s="48"/>
    </row>
    <row r="50" spans="1:8" ht="23.25" customHeight="1" thickBot="1" x14ac:dyDescent="0.3">
      <c r="A50" s="38" t="s">
        <v>157</v>
      </c>
      <c r="B50" s="40" t="s">
        <v>174</v>
      </c>
      <c r="C50" s="40" t="s">
        <v>94</v>
      </c>
      <c r="D50" s="46">
        <v>0.01</v>
      </c>
      <c r="E50" s="47">
        <f>E$59*D50</f>
        <v>0</v>
      </c>
      <c r="G50" s="48"/>
    </row>
    <row r="51" spans="1:8" ht="30.75" customHeight="1" thickBot="1" x14ac:dyDescent="0.3">
      <c r="A51" s="38"/>
      <c r="B51" s="39" t="s">
        <v>167</v>
      </c>
      <c r="C51" s="40"/>
      <c r="D51" s="46"/>
      <c r="E51" s="47"/>
      <c r="G51" s="48"/>
    </row>
    <row r="52" spans="1:8" ht="23.25" customHeight="1" thickBot="1" x14ac:dyDescent="0.3">
      <c r="A52" s="38" t="s">
        <v>158</v>
      </c>
      <c r="B52" s="40" t="s">
        <v>175</v>
      </c>
      <c r="C52" s="40" t="s">
        <v>88</v>
      </c>
      <c r="D52" s="46">
        <v>0.01</v>
      </c>
      <c r="E52" s="47">
        <f t="shared" ref="E52:E57" si="1">E$59*D52</f>
        <v>0</v>
      </c>
      <c r="G52" s="48"/>
    </row>
    <row r="53" spans="1:8" ht="23.25" customHeight="1" thickBot="1" x14ac:dyDescent="0.3">
      <c r="A53" s="38" t="s">
        <v>159</v>
      </c>
      <c r="B53" s="40" t="s">
        <v>176</v>
      </c>
      <c r="C53" s="40" t="s">
        <v>89</v>
      </c>
      <c r="D53" s="46">
        <v>0.01</v>
      </c>
      <c r="E53" s="47">
        <f t="shared" si="1"/>
        <v>0</v>
      </c>
      <c r="G53" s="48"/>
    </row>
    <row r="54" spans="1:8" ht="23.25" customHeight="1" thickBot="1" x14ac:dyDescent="0.3">
      <c r="A54" s="38" t="s">
        <v>160</v>
      </c>
      <c r="B54" s="40" t="s">
        <v>177</v>
      </c>
      <c r="C54" s="40" t="s">
        <v>90</v>
      </c>
      <c r="D54" s="46">
        <v>0.01</v>
      </c>
      <c r="E54" s="47">
        <f t="shared" si="1"/>
        <v>0</v>
      </c>
      <c r="G54" s="48"/>
    </row>
    <row r="55" spans="1:8" ht="23.25" customHeight="1" thickBot="1" x14ac:dyDescent="0.3">
      <c r="A55" s="38" t="s">
        <v>161</v>
      </c>
      <c r="B55" s="40" t="s">
        <v>178</v>
      </c>
      <c r="C55" s="40" t="s">
        <v>91</v>
      </c>
      <c r="D55" s="46">
        <v>0.01</v>
      </c>
      <c r="E55" s="47">
        <f t="shared" si="1"/>
        <v>0</v>
      </c>
      <c r="G55" s="48"/>
    </row>
    <row r="56" spans="1:8" ht="23.25" customHeight="1" thickBot="1" x14ac:dyDescent="0.3">
      <c r="A56" s="38" t="s">
        <v>162</v>
      </c>
      <c r="B56" s="40" t="s">
        <v>179</v>
      </c>
      <c r="C56" s="40" t="s">
        <v>92</v>
      </c>
      <c r="D56" s="46">
        <v>0.02</v>
      </c>
      <c r="E56" s="47">
        <f t="shared" si="1"/>
        <v>0</v>
      </c>
      <c r="G56" s="48"/>
    </row>
    <row r="57" spans="1:8" ht="23.25" customHeight="1" thickBot="1" x14ac:dyDescent="0.3">
      <c r="A57" s="38" t="s">
        <v>163</v>
      </c>
      <c r="B57" s="40" t="s">
        <v>180</v>
      </c>
      <c r="C57" s="40" t="s">
        <v>93</v>
      </c>
      <c r="D57" s="46">
        <v>0.01</v>
      </c>
      <c r="E57" s="47">
        <f t="shared" si="1"/>
        <v>0</v>
      </c>
      <c r="G57" s="48"/>
    </row>
    <row r="58" spans="1:8" ht="23.25" customHeight="1" thickBot="1" x14ac:dyDescent="0.3">
      <c r="A58" s="38" t="s">
        <v>166</v>
      </c>
      <c r="B58" s="40" t="s">
        <v>181</v>
      </c>
      <c r="C58" s="40" t="s">
        <v>94</v>
      </c>
      <c r="D58" s="46">
        <v>0.01</v>
      </c>
      <c r="E58" s="47">
        <f>E$59*D58</f>
        <v>0</v>
      </c>
      <c r="G58" s="48"/>
      <c r="H58" s="48"/>
    </row>
    <row r="59" spans="1:8" ht="13.8" x14ac:dyDescent="0.25">
      <c r="D59" s="54" t="s">
        <v>229</v>
      </c>
      <c r="E59" s="55">
        <f>'Pricing Summary'!F9</f>
        <v>0</v>
      </c>
      <c r="G59" s="56"/>
    </row>
    <row r="60" spans="1:8" ht="13.8" hidden="1" x14ac:dyDescent="0.25">
      <c r="D60" s="54"/>
      <c r="E60" s="55"/>
    </row>
    <row r="61" spans="1:8" ht="13.8" hidden="1" x14ac:dyDescent="0.25">
      <c r="D61" s="54"/>
      <c r="E61" s="55"/>
    </row>
    <row r="62" spans="1:8" ht="13.8" x14ac:dyDescent="0.25">
      <c r="A62" s="57" t="s">
        <v>29</v>
      </c>
    </row>
    <row r="63" spans="1:8" ht="13.8" x14ac:dyDescent="0.25">
      <c r="A63" s="58" t="s">
        <v>164</v>
      </c>
    </row>
    <row r="64" spans="1:8" ht="13.8" x14ac:dyDescent="0.25">
      <c r="A64" s="58" t="s">
        <v>130</v>
      </c>
    </row>
    <row r="65" spans="1:1" ht="13.8" x14ac:dyDescent="0.25">
      <c r="A65" s="58" t="s">
        <v>165</v>
      </c>
    </row>
    <row r="66" spans="1:1" ht="13.8" x14ac:dyDescent="0.25">
      <c r="A66" s="58" t="s">
        <v>230</v>
      </c>
    </row>
    <row r="67" spans="1:1" ht="13.8" x14ac:dyDescent="0.25">
      <c r="A67" s="58"/>
    </row>
    <row r="68" spans="1:1" ht="13.8" x14ac:dyDescent="0.25">
      <c r="A68" s="59" t="s">
        <v>205</v>
      </c>
    </row>
    <row r="69" spans="1:1" ht="13.8" x14ac:dyDescent="0.25">
      <c r="A69" s="60" t="s">
        <v>206</v>
      </c>
    </row>
    <row r="70" spans="1:1" ht="13.8" x14ac:dyDescent="0.25">
      <c r="A70" s="17" t="s">
        <v>207</v>
      </c>
    </row>
    <row r="71" spans="1:1" ht="13.8" x14ac:dyDescent="0.25">
      <c r="A71" s="58" t="s">
        <v>208</v>
      </c>
    </row>
    <row r="72" spans="1:1" ht="13.8" x14ac:dyDescent="0.25">
      <c r="A72" s="58"/>
    </row>
    <row r="73" spans="1:1" ht="13.8" x14ac:dyDescent="0.25">
      <c r="A73" s="58"/>
    </row>
    <row r="74" spans="1:1" ht="13.8" x14ac:dyDescent="0.25">
      <c r="A74" s="58"/>
    </row>
  </sheetData>
  <sheetProtection algorithmName="SHA-512" hashValue="0lPr/KUWapsr5L3afIO9soK0yGFAfKNYvpcEtQKgXMXM4O234P2/W+LTaGLBwkEt5/BniBCL0H0MXKxbpuZNnA==" saltValue="3TrEr2h1LOu2ocKdTJbh8w==" spinCount="100000" sheet="1" objects="1" scenarios="1" selectLockedCells="1" selectUnlockedCells="1"/>
  <mergeCells count="4">
    <mergeCell ref="A8:A18"/>
    <mergeCell ref="C8:C18"/>
    <mergeCell ref="D8:D18"/>
    <mergeCell ref="E8:E18"/>
  </mergeCells>
  <pageMargins left="0.7" right="0.7" top="0.75" bottom="0.75" header="0.3" footer="0.3"/>
  <pageSetup scale="8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zoomScaleNormal="100" zoomScaleSheetLayoutView="100" workbookViewId="0">
      <selection activeCell="B6" sqref="B6:F6"/>
    </sheetView>
  </sheetViews>
  <sheetFormatPr defaultColWidth="9.109375" defaultRowHeight="13.2" x14ac:dyDescent="0.25"/>
  <cols>
    <col min="1" max="1" width="80.88671875" style="1" customWidth="1"/>
    <col min="2" max="2" width="19.6640625" style="1" customWidth="1"/>
    <col min="3" max="5" width="16.33203125" style="1" customWidth="1"/>
    <col min="6" max="6" width="16" style="1" customWidth="1"/>
    <col min="7" max="16384" width="9.109375" style="1"/>
  </cols>
  <sheetData>
    <row r="1" spans="1:6" ht="15.6" x14ac:dyDescent="0.3">
      <c r="A1" s="3" t="s">
        <v>38</v>
      </c>
      <c r="B1" s="4"/>
      <c r="C1" s="3"/>
    </row>
    <row r="2" spans="1:6" ht="15.6" x14ac:dyDescent="0.3">
      <c r="A2" s="3" t="s">
        <v>39</v>
      </c>
      <c r="B2" s="4"/>
      <c r="C2" s="3"/>
    </row>
    <row r="3" spans="1:6" ht="15.6" x14ac:dyDescent="0.3">
      <c r="A3" s="4"/>
      <c r="B3" s="3"/>
      <c r="C3" s="3"/>
    </row>
    <row r="4" spans="1:6" ht="15.6" x14ac:dyDescent="0.3">
      <c r="A4" s="3" t="s">
        <v>41</v>
      </c>
      <c r="B4" s="3"/>
      <c r="C4" s="3"/>
    </row>
    <row r="5" spans="1:6" ht="13.8" thickBot="1" x14ac:dyDescent="0.3">
      <c r="A5" s="4"/>
      <c r="B5" s="4"/>
      <c r="C5" s="4"/>
    </row>
    <row r="6" spans="1:6" ht="18" thickBot="1" x14ac:dyDescent="0.35">
      <c r="A6" s="146" t="s">
        <v>198</v>
      </c>
      <c r="B6" s="148"/>
      <c r="C6" s="149"/>
      <c r="D6" s="149"/>
      <c r="E6" s="149"/>
      <c r="F6" s="150"/>
    </row>
    <row r="7" spans="1:6" ht="17.399999999999999" x14ac:dyDescent="0.3">
      <c r="A7" s="71"/>
      <c r="B7" s="71"/>
      <c r="C7" s="72"/>
    </row>
    <row r="8" spans="1:6" ht="26.4" x14ac:dyDescent="0.25">
      <c r="A8" s="75" t="s">
        <v>121</v>
      </c>
      <c r="B8" s="167" t="s">
        <v>35</v>
      </c>
      <c r="C8" s="168"/>
      <c r="D8" s="168"/>
      <c r="E8" s="169"/>
      <c r="F8" s="73" t="s">
        <v>186</v>
      </c>
    </row>
    <row r="9" spans="1:6" s="76" customFormat="1" ht="35.25" customHeight="1" x14ac:dyDescent="0.25">
      <c r="A9" s="138" t="s">
        <v>217</v>
      </c>
      <c r="B9" s="173" t="s">
        <v>183</v>
      </c>
      <c r="C9" s="175"/>
      <c r="D9" s="176" t="s">
        <v>197</v>
      </c>
      <c r="E9" s="177"/>
      <c r="F9" s="107">
        <v>0</v>
      </c>
    </row>
    <row r="10" spans="1:6" s="76" customFormat="1" x14ac:dyDescent="0.25">
      <c r="A10" s="77"/>
      <c r="B10" s="78"/>
      <c r="C10" s="78"/>
    </row>
    <row r="11" spans="1:6" ht="39.6" x14ac:dyDescent="0.25">
      <c r="A11" s="74" t="s">
        <v>30</v>
      </c>
      <c r="B11" s="170" t="s">
        <v>35</v>
      </c>
      <c r="C11" s="171"/>
      <c r="D11" s="171"/>
      <c r="E11" s="172"/>
      <c r="F11" s="73" t="s">
        <v>227</v>
      </c>
    </row>
    <row r="12" spans="1:6" ht="24" customHeight="1" x14ac:dyDescent="0.25">
      <c r="A12" s="79" t="s">
        <v>36</v>
      </c>
      <c r="B12" s="173" t="s">
        <v>184</v>
      </c>
      <c r="C12" s="174"/>
      <c r="D12" s="174"/>
      <c r="E12" s="175"/>
      <c r="F12" s="145">
        <v>0</v>
      </c>
    </row>
    <row r="13" spans="1:6" x14ac:dyDescent="0.25">
      <c r="A13" s="79" t="s">
        <v>96</v>
      </c>
      <c r="B13" s="173" t="s">
        <v>185</v>
      </c>
      <c r="C13" s="174"/>
      <c r="D13" s="174"/>
      <c r="E13" s="175"/>
      <c r="F13" s="145">
        <v>0</v>
      </c>
    </row>
    <row r="14" spans="1:6" x14ac:dyDescent="0.25">
      <c r="A14" s="79" t="s">
        <v>37</v>
      </c>
      <c r="B14" s="173" t="s">
        <v>185</v>
      </c>
      <c r="C14" s="174"/>
      <c r="D14" s="174"/>
      <c r="E14" s="175"/>
      <c r="F14" s="145">
        <v>0</v>
      </c>
    </row>
    <row r="15" spans="1:6" ht="18.75" customHeight="1" x14ac:dyDescent="0.25">
      <c r="A15" s="144"/>
      <c r="B15" s="144"/>
      <c r="C15" s="144"/>
      <c r="D15" s="180" t="s">
        <v>228</v>
      </c>
      <c r="E15" s="180"/>
      <c r="F15" s="80">
        <f>SUM(F12:F14)</f>
        <v>0</v>
      </c>
    </row>
    <row r="16" spans="1:6" ht="19.5" customHeight="1" x14ac:dyDescent="0.25">
      <c r="A16" s="81"/>
      <c r="B16" s="82"/>
      <c r="C16" s="83"/>
      <c r="D16" s="178" t="s">
        <v>194</v>
      </c>
      <c r="E16" s="179"/>
      <c r="F16" s="80">
        <f>F15*36</f>
        <v>0</v>
      </c>
    </row>
    <row r="17" spans="1:6" ht="19.5" customHeight="1" x14ac:dyDescent="0.25">
      <c r="A17" s="81"/>
      <c r="B17" s="82"/>
      <c r="C17" s="83"/>
      <c r="D17" s="178" t="s">
        <v>193</v>
      </c>
      <c r="E17" s="179"/>
      <c r="F17" s="80">
        <f>Rates!H20</f>
        <v>0</v>
      </c>
    </row>
    <row r="18" spans="1:6" ht="39.6" customHeight="1" x14ac:dyDescent="0.25">
      <c r="A18" s="81"/>
      <c r="B18" s="82"/>
      <c r="C18" s="84"/>
      <c r="D18" s="173" t="s">
        <v>195</v>
      </c>
      <c r="E18" s="175"/>
      <c r="F18" s="80">
        <f>F9+F16+F17</f>
        <v>0</v>
      </c>
    </row>
    <row r="19" spans="1:6" x14ac:dyDescent="0.25">
      <c r="A19" s="82"/>
      <c r="B19" s="84"/>
      <c r="C19" s="84"/>
      <c r="D19" s="84"/>
      <c r="E19" s="85"/>
      <c r="F19" s="76"/>
    </row>
    <row r="20" spans="1:6" x14ac:dyDescent="0.25">
      <c r="A20" s="4"/>
      <c r="B20" s="4"/>
      <c r="C20" s="4"/>
    </row>
    <row r="21" spans="1:6" x14ac:dyDescent="0.25">
      <c r="A21" s="86" t="s">
        <v>31</v>
      </c>
      <c r="B21" s="4"/>
      <c r="C21" s="4"/>
    </row>
    <row r="22" spans="1:6" x14ac:dyDescent="0.25">
      <c r="A22" s="87" t="s">
        <v>128</v>
      </c>
      <c r="B22" s="4"/>
      <c r="C22" s="4"/>
    </row>
    <row r="23" spans="1:6" x14ac:dyDescent="0.25">
      <c r="A23" s="87" t="s">
        <v>220</v>
      </c>
      <c r="B23" s="4"/>
      <c r="C23" s="4"/>
    </row>
    <row r="24" spans="1:6" x14ac:dyDescent="0.25">
      <c r="A24" s="87" t="s">
        <v>235</v>
      </c>
      <c r="B24" s="4"/>
      <c r="C24" s="4"/>
    </row>
    <row r="25" spans="1:6" x14ac:dyDescent="0.25">
      <c r="A25" s="88"/>
      <c r="B25" s="4"/>
      <c r="C25" s="4"/>
    </row>
    <row r="26" spans="1:6" x14ac:dyDescent="0.25">
      <c r="A26" s="86" t="s">
        <v>29</v>
      </c>
      <c r="B26" s="4"/>
      <c r="C26" s="4"/>
    </row>
    <row r="27" spans="1:6" ht="144.75" customHeight="1" x14ac:dyDescent="0.25">
      <c r="A27" s="14" t="s">
        <v>218</v>
      </c>
      <c r="B27" s="4"/>
      <c r="C27" s="4"/>
    </row>
    <row r="28" spans="1:6" ht="15" customHeight="1" x14ac:dyDescent="0.25">
      <c r="B28" s="4"/>
      <c r="C28" s="4"/>
    </row>
    <row r="29" spans="1:6" ht="41.25" customHeight="1" x14ac:dyDescent="0.25">
      <c r="A29" s="89" t="s">
        <v>129</v>
      </c>
      <c r="B29" s="4"/>
      <c r="C29" s="4"/>
    </row>
    <row r="30" spans="1:6" ht="15" hidden="1" customHeight="1" x14ac:dyDescent="0.25">
      <c r="B30" s="4"/>
      <c r="C30" s="4"/>
    </row>
    <row r="31" spans="1:6" hidden="1" x14ac:dyDescent="0.25">
      <c r="A31" s="18"/>
      <c r="B31" s="4"/>
      <c r="C31" s="4"/>
    </row>
    <row r="32" spans="1:6" x14ac:dyDescent="0.25">
      <c r="A32" s="18"/>
      <c r="B32" s="4"/>
      <c r="C32" s="4"/>
    </row>
    <row r="33" spans="1:3" ht="39.6" x14ac:dyDescent="0.25">
      <c r="A33" s="18" t="s">
        <v>231</v>
      </c>
      <c r="B33" s="4"/>
      <c r="C33" s="4"/>
    </row>
    <row r="34" spans="1:3" x14ac:dyDescent="0.25">
      <c r="B34" s="4"/>
      <c r="C34" s="4"/>
    </row>
    <row r="35" spans="1:3" ht="26.4" x14ac:dyDescent="0.25">
      <c r="A35" s="90" t="s">
        <v>188</v>
      </c>
      <c r="B35" s="4"/>
      <c r="C35" s="4"/>
    </row>
    <row r="36" spans="1:3" x14ac:dyDescent="0.25">
      <c r="A36" s="90"/>
      <c r="B36" s="4"/>
      <c r="C36" s="4"/>
    </row>
    <row r="37" spans="1:3" ht="26.4" x14ac:dyDescent="0.25">
      <c r="A37" s="90" t="s">
        <v>233</v>
      </c>
      <c r="B37" s="4"/>
      <c r="C37" s="4"/>
    </row>
    <row r="38" spans="1:3" x14ac:dyDescent="0.25">
      <c r="A38" s="4"/>
      <c r="B38" s="4"/>
      <c r="C38" s="4"/>
    </row>
    <row r="39" spans="1:3" ht="26.4" x14ac:dyDescent="0.25">
      <c r="A39" s="90" t="s">
        <v>232</v>
      </c>
    </row>
  </sheetData>
  <sheetProtection algorithmName="SHA-512" hashValue="7itOuVcxu41w0/Rp9UItetlPkVwtoYnzoA+jK3kmZYUAGjyilrJgS9dSNInM0fh0+uDUzOP6X7PJmHItvS9bMg==" saltValue="pRStoWqPLCkjh7ii44xw/A==" spinCount="100000" sheet="1" objects="1" scenarios="1" selectLockedCells="1"/>
  <mergeCells count="12">
    <mergeCell ref="B14:E14"/>
    <mergeCell ref="D18:E18"/>
    <mergeCell ref="D9:E9"/>
    <mergeCell ref="B9:C9"/>
    <mergeCell ref="D16:E16"/>
    <mergeCell ref="D17:E17"/>
    <mergeCell ref="D15:E15"/>
    <mergeCell ref="B6:F6"/>
    <mergeCell ref="B8:E8"/>
    <mergeCell ref="B11:E11"/>
    <mergeCell ref="B12:E12"/>
    <mergeCell ref="B13:E13"/>
  </mergeCells>
  <phoneticPr fontId="3" type="noConversion"/>
  <pageMargins left="0.75" right="0.75" top="0.5" bottom="0.25" header="0.5" footer="0.5"/>
  <pageSetup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4" workbookViewId="0">
      <selection activeCell="B6" sqref="B6:H6"/>
    </sheetView>
  </sheetViews>
  <sheetFormatPr defaultColWidth="9.109375" defaultRowHeight="13.2" x14ac:dyDescent="0.25"/>
  <cols>
    <col min="1" max="1" width="34.6640625" style="1" customWidth="1"/>
    <col min="2" max="2" width="13.88671875" style="1" customWidth="1"/>
    <col min="3" max="3" width="12.5546875" style="1" customWidth="1"/>
    <col min="4" max="4" width="11.6640625" style="1" customWidth="1"/>
    <col min="5" max="5" width="12.33203125" style="1" customWidth="1"/>
    <col min="6" max="6" width="10.33203125" style="1" customWidth="1"/>
    <col min="7" max="7" width="9.33203125" style="1" customWidth="1"/>
    <col min="8" max="8" width="15.88671875" style="1" customWidth="1"/>
    <col min="9" max="16384" width="9.109375" style="1"/>
  </cols>
  <sheetData>
    <row r="1" spans="1:10" ht="15.6" x14ac:dyDescent="0.3">
      <c r="A1" s="3" t="s">
        <v>38</v>
      </c>
      <c r="B1" s="4"/>
      <c r="C1" s="4"/>
      <c r="D1" s="4"/>
      <c r="E1" s="4"/>
    </row>
    <row r="2" spans="1:10" ht="15.6" x14ac:dyDescent="0.3">
      <c r="A2" s="3" t="s">
        <v>39</v>
      </c>
      <c r="B2" s="4"/>
      <c r="C2" s="4"/>
      <c r="D2" s="4"/>
      <c r="E2" s="4"/>
    </row>
    <row r="3" spans="1:10" x14ac:dyDescent="0.25">
      <c r="A3" s="4"/>
      <c r="B3" s="4"/>
      <c r="C3" s="4"/>
      <c r="D3" s="4"/>
      <c r="E3" s="4"/>
    </row>
    <row r="4" spans="1:10" ht="15.6" x14ac:dyDescent="0.3">
      <c r="A4" s="3" t="s">
        <v>34</v>
      </c>
      <c r="B4" s="4"/>
      <c r="C4" s="4"/>
      <c r="D4" s="4"/>
      <c r="E4" s="4"/>
    </row>
    <row r="5" spans="1:10" ht="16.2" thickBot="1" x14ac:dyDescent="0.35">
      <c r="A5" s="3"/>
      <c r="B5" s="4"/>
      <c r="C5" s="4"/>
      <c r="D5" s="4"/>
      <c r="E5" s="4"/>
    </row>
    <row r="6" spans="1:10" ht="18" thickBot="1" x14ac:dyDescent="0.35">
      <c r="A6" s="72" t="s">
        <v>198</v>
      </c>
      <c r="B6" s="148"/>
      <c r="C6" s="149"/>
      <c r="D6" s="149"/>
      <c r="E6" s="149"/>
      <c r="F6" s="149"/>
      <c r="G6" s="149"/>
      <c r="H6" s="150"/>
    </row>
    <row r="7" spans="1:10" ht="26.25" customHeight="1" x14ac:dyDescent="0.3">
      <c r="A7" s="3"/>
      <c r="B7" s="4"/>
      <c r="C7" s="181"/>
      <c r="D7" s="181"/>
      <c r="E7" s="181"/>
      <c r="F7" s="181"/>
    </row>
    <row r="8" spans="1:10" ht="39.6" x14ac:dyDescent="0.25">
      <c r="A8" s="21" t="s">
        <v>6</v>
      </c>
      <c r="B8" s="16" t="s">
        <v>189</v>
      </c>
      <c r="C8" s="16" t="s">
        <v>216</v>
      </c>
      <c r="D8" s="16" t="s">
        <v>122</v>
      </c>
      <c r="E8" s="16" t="s">
        <v>123</v>
      </c>
      <c r="F8" s="16" t="s">
        <v>124</v>
      </c>
      <c r="G8" s="16" t="s">
        <v>113</v>
      </c>
      <c r="H8" s="16" t="s">
        <v>192</v>
      </c>
    </row>
    <row r="9" spans="1:10" x14ac:dyDescent="0.25">
      <c r="A9" s="19" t="s">
        <v>7</v>
      </c>
      <c r="B9" s="104">
        <v>0</v>
      </c>
      <c r="C9" s="20">
        <v>675</v>
      </c>
      <c r="D9" s="20">
        <v>1350</v>
      </c>
      <c r="E9" s="20">
        <v>1350</v>
      </c>
      <c r="F9" s="20">
        <v>1125</v>
      </c>
      <c r="G9" s="91">
        <f t="shared" ref="G9:G18" si="0">SUM(C9:F9)</f>
        <v>4500</v>
      </c>
      <c r="H9" s="105">
        <f t="shared" ref="H9:H18" si="1">B9*G9</f>
        <v>0</v>
      </c>
      <c r="J9" s="137"/>
    </row>
    <row r="10" spans="1:10" ht="15" customHeight="1" x14ac:dyDescent="0.25">
      <c r="A10" s="19" t="s">
        <v>97</v>
      </c>
      <c r="B10" s="104">
        <v>0</v>
      </c>
      <c r="C10" s="20">
        <v>1687</v>
      </c>
      <c r="D10" s="20">
        <v>3375</v>
      </c>
      <c r="E10" s="20">
        <v>3375</v>
      </c>
      <c r="F10" s="20">
        <v>2813</v>
      </c>
      <c r="G10" s="91">
        <f t="shared" si="0"/>
        <v>11250</v>
      </c>
      <c r="H10" s="105">
        <f t="shared" si="1"/>
        <v>0</v>
      </c>
      <c r="J10" s="137"/>
    </row>
    <row r="11" spans="1:10" ht="12.75" customHeight="1" x14ac:dyDescent="0.25">
      <c r="A11" s="19" t="s">
        <v>8</v>
      </c>
      <c r="B11" s="104">
        <v>0</v>
      </c>
      <c r="C11" s="20">
        <v>1687</v>
      </c>
      <c r="D11" s="20">
        <v>3375</v>
      </c>
      <c r="E11" s="20">
        <v>3375</v>
      </c>
      <c r="F11" s="20">
        <v>2813</v>
      </c>
      <c r="G11" s="91">
        <f t="shared" si="0"/>
        <v>11250</v>
      </c>
      <c r="H11" s="105">
        <f t="shared" si="1"/>
        <v>0</v>
      </c>
      <c r="J11" s="137"/>
    </row>
    <row r="12" spans="1:10" x14ac:dyDescent="0.25">
      <c r="A12" s="19" t="s">
        <v>98</v>
      </c>
      <c r="B12" s="104">
        <v>0</v>
      </c>
      <c r="C12" s="20">
        <v>9000</v>
      </c>
      <c r="D12" s="20">
        <v>18000</v>
      </c>
      <c r="E12" s="20">
        <v>18000</v>
      </c>
      <c r="F12" s="20">
        <v>15000</v>
      </c>
      <c r="G12" s="92">
        <f t="shared" si="0"/>
        <v>60000</v>
      </c>
      <c r="H12" s="105">
        <f t="shared" si="1"/>
        <v>0</v>
      </c>
      <c r="J12" s="137"/>
    </row>
    <row r="13" spans="1:10" ht="12" customHeight="1" x14ac:dyDescent="0.25">
      <c r="A13" s="19" t="s">
        <v>99</v>
      </c>
      <c r="B13" s="104">
        <v>0</v>
      </c>
      <c r="C13" s="20">
        <v>2250</v>
      </c>
      <c r="D13" s="20">
        <v>4500</v>
      </c>
      <c r="E13" s="20">
        <v>4500</v>
      </c>
      <c r="F13" s="20">
        <v>3750</v>
      </c>
      <c r="G13" s="92">
        <f t="shared" si="0"/>
        <v>15000</v>
      </c>
      <c r="H13" s="105">
        <f t="shared" si="1"/>
        <v>0</v>
      </c>
      <c r="J13" s="137"/>
    </row>
    <row r="14" spans="1:10" x14ac:dyDescent="0.25">
      <c r="A14" s="19" t="s">
        <v>106</v>
      </c>
      <c r="B14" s="104">
        <v>0</v>
      </c>
      <c r="C14" s="20">
        <v>2250</v>
      </c>
      <c r="D14" s="20">
        <v>4500</v>
      </c>
      <c r="E14" s="20">
        <v>4500</v>
      </c>
      <c r="F14" s="20">
        <v>3750</v>
      </c>
      <c r="G14" s="92">
        <f t="shared" si="0"/>
        <v>15000</v>
      </c>
      <c r="H14" s="105">
        <f t="shared" si="1"/>
        <v>0</v>
      </c>
      <c r="J14" s="137"/>
    </row>
    <row r="15" spans="1:10" ht="15" customHeight="1" x14ac:dyDescent="0.25">
      <c r="A15" s="19" t="s">
        <v>10</v>
      </c>
      <c r="B15" s="104">
        <v>0</v>
      </c>
      <c r="C15" s="20">
        <v>2250</v>
      </c>
      <c r="D15" s="20">
        <v>4500</v>
      </c>
      <c r="E15" s="20">
        <v>4500</v>
      </c>
      <c r="F15" s="20">
        <v>3750</v>
      </c>
      <c r="G15" s="92">
        <f t="shared" si="0"/>
        <v>15000</v>
      </c>
      <c r="H15" s="105">
        <f t="shared" si="1"/>
        <v>0</v>
      </c>
      <c r="J15" s="137"/>
    </row>
    <row r="16" spans="1:10" x14ac:dyDescent="0.25">
      <c r="A16" s="19" t="s">
        <v>20</v>
      </c>
      <c r="B16" s="104">
        <v>0</v>
      </c>
      <c r="C16" s="20">
        <v>1125</v>
      </c>
      <c r="D16" s="20">
        <v>2250</v>
      </c>
      <c r="E16" s="20">
        <v>2250</v>
      </c>
      <c r="F16" s="20">
        <v>1875</v>
      </c>
      <c r="G16" s="92">
        <f t="shared" si="0"/>
        <v>7500</v>
      </c>
      <c r="H16" s="105">
        <f t="shared" si="1"/>
        <v>0</v>
      </c>
      <c r="J16" s="137"/>
    </row>
    <row r="17" spans="1:10" ht="16.5" customHeight="1" x14ac:dyDescent="0.25">
      <c r="A17" s="19" t="s">
        <v>100</v>
      </c>
      <c r="B17" s="104">
        <v>0</v>
      </c>
      <c r="C17" s="20">
        <v>450</v>
      </c>
      <c r="D17" s="20">
        <v>900</v>
      </c>
      <c r="E17" s="20">
        <v>900</v>
      </c>
      <c r="F17" s="20">
        <v>750</v>
      </c>
      <c r="G17" s="92">
        <f t="shared" si="0"/>
        <v>3000</v>
      </c>
      <c r="H17" s="105">
        <f t="shared" si="1"/>
        <v>0</v>
      </c>
      <c r="J17" s="137"/>
    </row>
    <row r="18" spans="1:10" ht="16.5" customHeight="1" x14ac:dyDescent="0.25">
      <c r="A18" s="19" t="s">
        <v>9</v>
      </c>
      <c r="B18" s="104">
        <v>0</v>
      </c>
      <c r="C18" s="20">
        <v>1125</v>
      </c>
      <c r="D18" s="20">
        <v>2250</v>
      </c>
      <c r="E18" s="20">
        <v>2250</v>
      </c>
      <c r="F18" s="20">
        <v>1875</v>
      </c>
      <c r="G18" s="92">
        <f t="shared" si="0"/>
        <v>7500</v>
      </c>
      <c r="H18" s="105">
        <f t="shared" si="1"/>
        <v>0</v>
      </c>
      <c r="J18" s="137"/>
    </row>
    <row r="19" spans="1:10" x14ac:dyDescent="0.25">
      <c r="A19" s="4"/>
      <c r="B19" s="93"/>
      <c r="C19" s="94">
        <f t="shared" ref="C19:G19" si="2">SUM(C9:C18)</f>
        <v>22499</v>
      </c>
      <c r="D19" s="94">
        <f t="shared" si="2"/>
        <v>45000</v>
      </c>
      <c r="E19" s="94">
        <f t="shared" si="2"/>
        <v>45000</v>
      </c>
      <c r="F19" s="94">
        <f t="shared" si="2"/>
        <v>37501</v>
      </c>
      <c r="G19" s="94">
        <f t="shared" si="2"/>
        <v>150000</v>
      </c>
      <c r="H19" s="106"/>
    </row>
    <row r="20" spans="1:10" x14ac:dyDescent="0.25">
      <c r="A20" s="95" t="s">
        <v>31</v>
      </c>
      <c r="B20" s="93"/>
      <c r="C20" s="93"/>
      <c r="D20" s="4"/>
      <c r="E20" s="4"/>
      <c r="F20" s="182" t="s">
        <v>191</v>
      </c>
      <c r="G20" s="182"/>
      <c r="H20" s="80">
        <f>SUM(H9:H18)</f>
        <v>0</v>
      </c>
    </row>
    <row r="21" spans="1:10" x14ac:dyDescent="0.25">
      <c r="A21" s="4" t="s">
        <v>128</v>
      </c>
      <c r="B21" s="93"/>
      <c r="C21" s="93"/>
      <c r="D21" s="4"/>
      <c r="E21" s="4"/>
    </row>
    <row r="22" spans="1:10" x14ac:dyDescent="0.25">
      <c r="A22" s="4" t="s">
        <v>127</v>
      </c>
      <c r="B22" s="93"/>
      <c r="C22" s="93"/>
      <c r="D22" s="4"/>
      <c r="E22" s="4"/>
    </row>
    <row r="23" spans="1:10" x14ac:dyDescent="0.25">
      <c r="A23" s="4"/>
      <c r="B23" s="93"/>
      <c r="C23" s="93"/>
      <c r="D23" s="4"/>
      <c r="E23" s="4"/>
    </row>
    <row r="24" spans="1:10" x14ac:dyDescent="0.25">
      <c r="A24" s="86" t="s">
        <v>29</v>
      </c>
      <c r="B24" s="4"/>
      <c r="C24" s="4"/>
      <c r="D24" s="4"/>
      <c r="E24" s="4"/>
    </row>
    <row r="25" spans="1:10" s="69" customFormat="1" ht="18" customHeight="1" x14ac:dyDescent="0.3">
      <c r="A25" s="96" t="s">
        <v>110</v>
      </c>
      <c r="B25" s="97"/>
      <c r="C25" s="97"/>
      <c r="D25" s="98"/>
      <c r="E25" s="98"/>
      <c r="F25" s="99"/>
    </row>
    <row r="26" spans="1:10" s="69" customFormat="1" ht="18" customHeight="1" x14ac:dyDescent="0.3">
      <c r="A26" s="96"/>
      <c r="B26" s="97"/>
      <c r="C26" s="97"/>
      <c r="D26" s="98"/>
      <c r="E26" s="98"/>
      <c r="F26" s="99"/>
    </row>
    <row r="27" spans="1:10" s="69" customFormat="1" ht="18.75" customHeight="1" x14ac:dyDescent="0.3">
      <c r="A27" s="98" t="s">
        <v>190</v>
      </c>
      <c r="B27" s="97"/>
      <c r="C27" s="97"/>
      <c r="D27" s="98"/>
      <c r="E27" s="98"/>
      <c r="F27" s="99"/>
    </row>
    <row r="28" spans="1:10" s="69" customFormat="1" ht="18.75" customHeight="1" x14ac:dyDescent="0.3">
      <c r="A28" s="98" t="s">
        <v>125</v>
      </c>
      <c r="B28" s="97"/>
      <c r="C28" s="97"/>
      <c r="D28" s="98"/>
      <c r="E28" s="98"/>
      <c r="F28" s="99"/>
    </row>
    <row r="29" spans="1:10" x14ac:dyDescent="0.25">
      <c r="A29" s="100"/>
      <c r="B29" s="101"/>
      <c r="C29" s="101"/>
      <c r="D29" s="101"/>
      <c r="E29" s="101"/>
      <c r="F29" s="101"/>
    </row>
    <row r="30" spans="1:10" x14ac:dyDescent="0.25">
      <c r="A30" s="102" t="s">
        <v>112</v>
      </c>
      <c r="B30" s="101"/>
      <c r="C30" s="101"/>
      <c r="D30" s="101"/>
      <c r="E30" s="101"/>
      <c r="F30" s="101"/>
    </row>
    <row r="31" spans="1:10" x14ac:dyDescent="0.25">
      <c r="A31" s="100" t="s">
        <v>111</v>
      </c>
      <c r="B31" s="101"/>
      <c r="C31" s="101"/>
      <c r="D31" s="101"/>
      <c r="E31" s="101"/>
      <c r="F31" s="101"/>
    </row>
    <row r="32" spans="1:10" x14ac:dyDescent="0.25">
      <c r="A32" s="100" t="s">
        <v>114</v>
      </c>
      <c r="B32" s="101"/>
      <c r="C32" s="101"/>
      <c r="D32" s="101"/>
      <c r="E32" s="101"/>
      <c r="F32" s="101"/>
    </row>
    <row r="33" spans="1:6" x14ac:dyDescent="0.25">
      <c r="A33" s="103"/>
      <c r="B33" s="101"/>
      <c r="C33" s="101"/>
      <c r="D33" s="101"/>
      <c r="E33" s="101"/>
      <c r="F33" s="101"/>
    </row>
  </sheetData>
  <sheetProtection algorithmName="SHA-512" hashValue="UHnjECvzdzqmakS9U4cQo4Bs0lRDofW1asDciK1KRS2xSYvkT0erfnrMrapHKIoiMcmv+zjAaBdRlTRjQfNfiQ==" saltValue="0jAMOH6RgBCSB4v/skdOQA==" spinCount="100000" sheet="1" objects="1" scenarios="1" selectLockedCells="1"/>
  <mergeCells count="3">
    <mergeCell ref="C7:F7"/>
    <mergeCell ref="F20:G20"/>
    <mergeCell ref="B6:H6"/>
  </mergeCells>
  <pageMargins left="0.25" right="0.2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workbookViewId="0">
      <selection activeCell="F13" sqref="F13"/>
    </sheetView>
  </sheetViews>
  <sheetFormatPr defaultRowHeight="13.2" x14ac:dyDescent="0.25"/>
  <cols>
    <col min="1" max="1" width="20.5546875" customWidth="1"/>
    <col min="2" max="2" width="64.44140625" customWidth="1"/>
  </cols>
  <sheetData>
    <row r="1" spans="1:3" ht="15.6" x14ac:dyDescent="0.3">
      <c r="A1" s="3" t="s">
        <v>38</v>
      </c>
      <c r="B1" s="13"/>
      <c r="C1" s="13"/>
    </row>
    <row r="2" spans="1:3" ht="15.6" x14ac:dyDescent="0.3">
      <c r="A2" s="3" t="s">
        <v>39</v>
      </c>
      <c r="B2" s="13"/>
      <c r="C2" s="13"/>
    </row>
    <row r="3" spans="1:3" ht="15.6" x14ac:dyDescent="0.3">
      <c r="A3" s="3"/>
      <c r="B3" s="13"/>
      <c r="C3" s="13"/>
    </row>
    <row r="4" spans="1:3" ht="15.6" x14ac:dyDescent="0.3">
      <c r="A4" s="28" t="s">
        <v>28</v>
      </c>
      <c r="B4" s="13"/>
      <c r="C4" s="13"/>
    </row>
    <row r="5" spans="1:3" ht="13.8" thickBot="1" x14ac:dyDescent="0.3">
      <c r="A5" s="13"/>
      <c r="B5" s="13"/>
      <c r="C5" s="13"/>
    </row>
    <row r="6" spans="1:3" ht="26.4" x14ac:dyDescent="0.25">
      <c r="A6" s="183" t="s">
        <v>97</v>
      </c>
      <c r="B6" s="22" t="s">
        <v>11</v>
      </c>
      <c r="C6" s="13"/>
    </row>
    <row r="7" spans="1:3" ht="27" customHeight="1" thickBot="1" x14ac:dyDescent="0.3">
      <c r="A7" s="184"/>
      <c r="B7" s="23" t="s">
        <v>103</v>
      </c>
      <c r="C7" s="13"/>
    </row>
    <row r="8" spans="1:3" ht="27" customHeight="1" x14ac:dyDescent="0.25">
      <c r="A8" s="183" t="s">
        <v>8</v>
      </c>
      <c r="B8" s="22" t="s">
        <v>11</v>
      </c>
      <c r="C8" s="13"/>
    </row>
    <row r="9" spans="1:3" ht="36" customHeight="1" thickBot="1" x14ac:dyDescent="0.3">
      <c r="A9" s="184"/>
      <c r="B9" s="23" t="s">
        <v>104</v>
      </c>
      <c r="C9" s="13"/>
    </row>
    <row r="10" spans="1:3" ht="31.5" customHeight="1" x14ac:dyDescent="0.25">
      <c r="A10" s="183" t="s">
        <v>7</v>
      </c>
      <c r="B10" s="24" t="s">
        <v>12</v>
      </c>
      <c r="C10" s="13"/>
    </row>
    <row r="11" spans="1:3" ht="30" customHeight="1" x14ac:dyDescent="0.25">
      <c r="A11" s="186"/>
      <c r="B11" s="24" t="s">
        <v>13</v>
      </c>
      <c r="C11" s="13"/>
    </row>
    <row r="12" spans="1:3" ht="30" customHeight="1" thickBot="1" x14ac:dyDescent="0.3">
      <c r="A12" s="185"/>
      <c r="B12" s="25" t="s">
        <v>14</v>
      </c>
      <c r="C12" s="13"/>
    </row>
    <row r="13" spans="1:3" ht="30" customHeight="1" x14ac:dyDescent="0.25">
      <c r="A13" s="183" t="s">
        <v>106</v>
      </c>
      <c r="B13" s="24" t="s">
        <v>15</v>
      </c>
      <c r="C13" s="13"/>
    </row>
    <row r="14" spans="1:3" ht="36.75" customHeight="1" thickBot="1" x14ac:dyDescent="0.3">
      <c r="A14" s="185"/>
      <c r="B14" s="25" t="s">
        <v>16</v>
      </c>
      <c r="C14" s="13"/>
    </row>
    <row r="15" spans="1:3" ht="36.75" customHeight="1" x14ac:dyDescent="0.25">
      <c r="A15" s="183" t="s">
        <v>100</v>
      </c>
      <c r="B15" s="26" t="s">
        <v>101</v>
      </c>
      <c r="C15" s="13"/>
    </row>
    <row r="16" spans="1:3" ht="36.75" customHeight="1" thickBot="1" x14ac:dyDescent="0.3">
      <c r="A16" s="184"/>
      <c r="B16" s="25" t="s">
        <v>102</v>
      </c>
      <c r="C16" s="13"/>
    </row>
    <row r="17" spans="1:3" ht="36.75" customHeight="1" x14ac:dyDescent="0.25">
      <c r="A17" s="183" t="s">
        <v>98</v>
      </c>
      <c r="B17" s="24" t="s">
        <v>17</v>
      </c>
      <c r="C17" s="13"/>
    </row>
    <row r="18" spans="1:3" ht="36.75" customHeight="1" x14ac:dyDescent="0.25">
      <c r="A18" s="186"/>
      <c r="B18" s="24" t="s">
        <v>18</v>
      </c>
      <c r="C18" s="13"/>
    </row>
    <row r="19" spans="1:3" ht="36.75" customHeight="1" x14ac:dyDescent="0.25">
      <c r="A19" s="186"/>
      <c r="B19" s="27" t="s">
        <v>19</v>
      </c>
      <c r="C19" s="13"/>
    </row>
    <row r="20" spans="1:3" ht="36.75" customHeight="1" thickBot="1" x14ac:dyDescent="0.3">
      <c r="A20" s="185"/>
      <c r="B20" s="23" t="s">
        <v>107</v>
      </c>
      <c r="C20" s="13"/>
    </row>
    <row r="21" spans="1:3" ht="35.25" customHeight="1" x14ac:dyDescent="0.25">
      <c r="A21" s="183" t="s">
        <v>99</v>
      </c>
      <c r="B21" s="24" t="s">
        <v>17</v>
      </c>
      <c r="C21" s="13"/>
    </row>
    <row r="22" spans="1:3" ht="34.5" customHeight="1" x14ac:dyDescent="0.25">
      <c r="A22" s="186"/>
      <c r="B22" s="24" t="s">
        <v>18</v>
      </c>
      <c r="C22" s="13"/>
    </row>
    <row r="23" spans="1:3" ht="42" customHeight="1" x14ac:dyDescent="0.25">
      <c r="A23" s="186"/>
      <c r="B23" s="27" t="s">
        <v>19</v>
      </c>
      <c r="C23" s="13"/>
    </row>
    <row r="24" spans="1:3" ht="53.25" customHeight="1" thickBot="1" x14ac:dyDescent="0.3">
      <c r="A24" s="185"/>
      <c r="B24" s="23" t="s">
        <v>104</v>
      </c>
      <c r="C24" s="13"/>
    </row>
    <row r="25" spans="1:3" ht="44.25" customHeight="1" x14ac:dyDescent="0.25">
      <c r="A25" s="183" t="s">
        <v>20</v>
      </c>
      <c r="B25" s="24" t="s">
        <v>21</v>
      </c>
      <c r="C25" s="13"/>
    </row>
    <row r="26" spans="1:3" ht="38.25" customHeight="1" thickBot="1" x14ac:dyDescent="0.3">
      <c r="A26" s="185"/>
      <c r="B26" s="25" t="s">
        <v>22</v>
      </c>
      <c r="C26" s="13"/>
    </row>
    <row r="27" spans="1:3" ht="44.25" customHeight="1" x14ac:dyDescent="0.25">
      <c r="A27" s="183" t="s">
        <v>9</v>
      </c>
      <c r="B27" s="24" t="s">
        <v>23</v>
      </c>
      <c r="C27" s="13"/>
    </row>
    <row r="28" spans="1:3" ht="63" customHeight="1" x14ac:dyDescent="0.25">
      <c r="A28" s="186"/>
      <c r="B28" s="24" t="s">
        <v>24</v>
      </c>
      <c r="C28" s="13"/>
    </row>
    <row r="29" spans="1:3" ht="62.25" customHeight="1" thickBot="1" x14ac:dyDescent="0.3">
      <c r="A29" s="185"/>
      <c r="B29" s="25" t="s">
        <v>25</v>
      </c>
      <c r="C29" s="13"/>
    </row>
    <row r="30" spans="1:3" ht="33.75" customHeight="1" x14ac:dyDescent="0.25">
      <c r="A30" s="183" t="s">
        <v>10</v>
      </c>
      <c r="B30" s="24" t="s">
        <v>26</v>
      </c>
      <c r="C30" s="13"/>
    </row>
    <row r="31" spans="1:3" ht="47.25" customHeight="1" thickBot="1" x14ac:dyDescent="0.3">
      <c r="A31" s="185"/>
      <c r="B31" s="25" t="s">
        <v>27</v>
      </c>
      <c r="C31" s="13"/>
    </row>
    <row r="32" spans="1:3" x14ac:dyDescent="0.25">
      <c r="A32" s="13"/>
      <c r="B32" s="13"/>
      <c r="C32" s="13"/>
    </row>
    <row r="33" spans="1:3" x14ac:dyDescent="0.25">
      <c r="A33" s="13"/>
      <c r="B33" s="13"/>
      <c r="C33" s="13"/>
    </row>
    <row r="34" spans="1:3" x14ac:dyDescent="0.25">
      <c r="A34" s="13" t="s">
        <v>95</v>
      </c>
      <c r="B34" s="13"/>
      <c r="C34" s="13"/>
    </row>
    <row r="35" spans="1:3" x14ac:dyDescent="0.25">
      <c r="A35" s="15" t="s">
        <v>105</v>
      </c>
      <c r="B35" s="13"/>
      <c r="C35" s="13"/>
    </row>
    <row r="36" spans="1:3" x14ac:dyDescent="0.25">
      <c r="B36" s="13"/>
      <c r="C36" s="13"/>
    </row>
    <row r="37" spans="1:3" x14ac:dyDescent="0.25">
      <c r="A37" s="13"/>
      <c r="B37" s="13"/>
      <c r="C37" s="13"/>
    </row>
  </sheetData>
  <sheetProtection algorithmName="SHA-512" hashValue="3A2/TCzwOosjtY/z9CKDmq0wEwrwbPKuze7rq4IwnnG7VqrEkYNX9Wp4sN0vpk5+RnjacTk8qs+27bf0qHn29Q==" saltValue="vyA23G00YQrtpedlFkkp5A==" spinCount="100000" sheet="1" objects="1" scenarios="1" selectLockedCells="1" selectUnlockedCells="1"/>
  <mergeCells count="10">
    <mergeCell ref="A6:A7"/>
    <mergeCell ref="A8:A9"/>
    <mergeCell ref="A30:A31"/>
    <mergeCell ref="A10:A12"/>
    <mergeCell ref="A13:A14"/>
    <mergeCell ref="A21:A24"/>
    <mergeCell ref="A25:A26"/>
    <mergeCell ref="A27:A29"/>
    <mergeCell ref="A17:A20"/>
    <mergeCell ref="A15:A16"/>
  </mergeCells>
  <pageMargins left="0.7" right="0.7" top="0.75" bottom="0.75" header="0.3" footer="0.3"/>
  <pageSetup fitToHeight="0" orientation="portrait" r:id="rId1"/>
  <rowBreaks count="1" manualBreakCount="1">
    <brk id="20" max="16383" man="1"/>
  </rowBreaks>
  <colBreaks count="1" manualBreakCount="1">
    <brk id="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workbookViewId="0">
      <selection activeCell="E12" sqref="E12"/>
    </sheetView>
  </sheetViews>
  <sheetFormatPr defaultColWidth="9.109375" defaultRowHeight="13.2" x14ac:dyDescent="0.25"/>
  <cols>
    <col min="1" max="1" width="24.109375" style="1" customWidth="1"/>
    <col min="2" max="2" width="60.88671875" style="1" customWidth="1"/>
    <col min="3" max="3" width="15.33203125" style="1" customWidth="1"/>
    <col min="4" max="4" width="17.44140625" style="1" customWidth="1"/>
    <col min="5" max="5" width="20" style="1" customWidth="1"/>
    <col min="6" max="16384" width="9.109375" style="1"/>
  </cols>
  <sheetData>
    <row r="1" spans="1:7" ht="18.75" customHeight="1" x14ac:dyDescent="0.3">
      <c r="A1" s="190" t="s">
        <v>38</v>
      </c>
      <c r="B1" s="190"/>
      <c r="C1" s="190"/>
      <c r="D1" s="190"/>
      <c r="E1" s="190"/>
    </row>
    <row r="2" spans="1:7" ht="18.75" customHeight="1" x14ac:dyDescent="0.3">
      <c r="A2" s="190" t="s">
        <v>39</v>
      </c>
      <c r="B2" s="190"/>
      <c r="C2" s="190"/>
      <c r="D2" s="190"/>
      <c r="E2" s="190"/>
    </row>
    <row r="3" spans="1:7" ht="18" x14ac:dyDescent="0.35">
      <c r="A3" s="133"/>
      <c r="B3" s="121"/>
      <c r="C3" s="3"/>
      <c r="D3" s="3"/>
      <c r="E3" s="130"/>
    </row>
    <row r="4" spans="1:7" ht="17.399999999999999" x14ac:dyDescent="0.3">
      <c r="A4" s="120" t="s">
        <v>221</v>
      </c>
      <c r="B4" s="120"/>
      <c r="C4" s="3"/>
    </row>
    <row r="5" spans="1:7" x14ac:dyDescent="0.25">
      <c r="A5" s="122"/>
      <c r="B5" s="122"/>
      <c r="C5" s="122"/>
      <c r="D5" s="113"/>
      <c r="E5" s="113"/>
    </row>
    <row r="6" spans="1:7" ht="17.399999999999999" x14ac:dyDescent="0.3">
      <c r="A6" s="111" t="s">
        <v>198</v>
      </c>
      <c r="B6" s="191"/>
      <c r="C6" s="191"/>
      <c r="D6" s="191"/>
      <c r="E6" s="113"/>
    </row>
    <row r="7" spans="1:7" ht="17.399999999999999" x14ac:dyDescent="0.3">
      <c r="A7" s="111"/>
      <c r="B7" s="111"/>
      <c r="C7" s="112"/>
      <c r="D7" s="113"/>
      <c r="E7" s="113"/>
    </row>
    <row r="8" spans="1:7" ht="17.399999999999999" x14ac:dyDescent="0.3">
      <c r="A8" s="111"/>
      <c r="B8" s="111"/>
      <c r="C8" s="112"/>
      <c r="D8" s="113"/>
      <c r="E8" s="113"/>
    </row>
    <row r="9" spans="1:7" ht="28.5" customHeight="1" x14ac:dyDescent="0.25">
      <c r="A9" s="189" t="s">
        <v>222</v>
      </c>
      <c r="B9" s="189"/>
      <c r="C9" s="189"/>
      <c r="D9" s="189"/>
      <c r="E9" s="189"/>
    </row>
    <row r="10" spans="1:7" s="139" customFormat="1" ht="59.25" customHeight="1" x14ac:dyDescent="0.25">
      <c r="A10" s="116" t="s">
        <v>199</v>
      </c>
      <c r="B10" s="143"/>
      <c r="C10" s="142" t="s">
        <v>200</v>
      </c>
      <c r="D10" s="140" t="s">
        <v>223</v>
      </c>
      <c r="E10" s="140" t="s">
        <v>224</v>
      </c>
    </row>
    <row r="11" spans="1:7" ht="36.75" customHeight="1" x14ac:dyDescent="0.25">
      <c r="A11" s="187"/>
      <c r="B11" s="188"/>
      <c r="C11" s="136"/>
      <c r="D11" s="117"/>
      <c r="E11" s="132">
        <f>C11*D11</f>
        <v>0</v>
      </c>
      <c r="G11" s="53"/>
    </row>
    <row r="12" spans="1:7" ht="29.25" customHeight="1" x14ac:dyDescent="0.25">
      <c r="A12" s="187"/>
      <c r="B12" s="188"/>
      <c r="C12" s="136"/>
      <c r="D12" s="117"/>
      <c r="E12" s="132">
        <f t="shared" ref="E12:E20" si="0">C12*D12</f>
        <v>0</v>
      </c>
    </row>
    <row r="13" spans="1:7" ht="29.25" customHeight="1" x14ac:dyDescent="0.25">
      <c r="A13" s="187"/>
      <c r="B13" s="188"/>
      <c r="C13" s="136"/>
      <c r="D13" s="117"/>
      <c r="E13" s="132">
        <f t="shared" si="0"/>
        <v>0</v>
      </c>
    </row>
    <row r="14" spans="1:7" ht="29.25" customHeight="1" x14ac:dyDescent="0.25">
      <c r="A14" s="187"/>
      <c r="B14" s="188"/>
      <c r="C14" s="136"/>
      <c r="D14" s="117"/>
      <c r="E14" s="132">
        <f t="shared" si="0"/>
        <v>0</v>
      </c>
    </row>
    <row r="15" spans="1:7" ht="29.25" customHeight="1" x14ac:dyDescent="0.25">
      <c r="A15" s="187"/>
      <c r="B15" s="188"/>
      <c r="C15" s="136"/>
      <c r="D15" s="117"/>
      <c r="E15" s="132">
        <f t="shared" si="0"/>
        <v>0</v>
      </c>
    </row>
    <row r="16" spans="1:7" ht="29.25" customHeight="1" x14ac:dyDescent="0.25">
      <c r="A16" s="187"/>
      <c r="B16" s="188"/>
      <c r="C16" s="136"/>
      <c r="D16" s="117"/>
      <c r="E16" s="132">
        <f t="shared" si="0"/>
        <v>0</v>
      </c>
    </row>
    <row r="17" spans="1:5" ht="29.25" customHeight="1" x14ac:dyDescent="0.25">
      <c r="A17" s="187"/>
      <c r="B17" s="188"/>
      <c r="C17" s="136"/>
      <c r="D17" s="117"/>
      <c r="E17" s="132">
        <f t="shared" si="0"/>
        <v>0</v>
      </c>
    </row>
    <row r="18" spans="1:5" ht="29.25" customHeight="1" x14ac:dyDescent="0.25">
      <c r="A18" s="187"/>
      <c r="B18" s="188"/>
      <c r="C18" s="136"/>
      <c r="D18" s="117"/>
      <c r="E18" s="132">
        <f t="shared" si="0"/>
        <v>0</v>
      </c>
    </row>
    <row r="19" spans="1:5" ht="29.25" customHeight="1" x14ac:dyDescent="0.25">
      <c r="A19" s="187"/>
      <c r="B19" s="188"/>
      <c r="C19" s="136"/>
      <c r="D19" s="117"/>
      <c r="E19" s="132">
        <f t="shared" si="0"/>
        <v>0</v>
      </c>
    </row>
    <row r="20" spans="1:5" ht="29.25" customHeight="1" x14ac:dyDescent="0.25">
      <c r="A20" s="187"/>
      <c r="B20" s="188"/>
      <c r="C20" s="136"/>
      <c r="D20" s="117"/>
      <c r="E20" s="132">
        <f t="shared" si="0"/>
        <v>0</v>
      </c>
    </row>
    <row r="21" spans="1:5" ht="29.25" customHeight="1" x14ac:dyDescent="0.25">
      <c r="A21" s="114" t="s">
        <v>225</v>
      </c>
      <c r="B21" s="115"/>
      <c r="C21" s="115"/>
      <c r="D21" s="113"/>
      <c r="E21" s="115"/>
    </row>
    <row r="22" spans="1:5" ht="29.25" customHeight="1" x14ac:dyDescent="0.25">
      <c r="A22" s="116" t="s">
        <v>199</v>
      </c>
      <c r="B22" s="143"/>
      <c r="C22" s="142" t="s">
        <v>200</v>
      </c>
      <c r="D22" s="140" t="s">
        <v>223</v>
      </c>
      <c r="E22" s="140" t="s">
        <v>224</v>
      </c>
    </row>
    <row r="23" spans="1:5" ht="29.25" customHeight="1" x14ac:dyDescent="0.25">
      <c r="A23" s="187"/>
      <c r="B23" s="188"/>
      <c r="C23" s="136"/>
      <c r="D23" s="117"/>
      <c r="E23" s="132">
        <f>C23*D23</f>
        <v>0</v>
      </c>
    </row>
    <row r="24" spans="1:5" ht="29.25" customHeight="1" x14ac:dyDescent="0.25">
      <c r="A24" s="187"/>
      <c r="B24" s="188"/>
      <c r="C24" s="136"/>
      <c r="D24" s="117"/>
      <c r="E24" s="132">
        <f t="shared" ref="E24:E32" si="1">C24*D24</f>
        <v>0</v>
      </c>
    </row>
    <row r="25" spans="1:5" ht="29.25" customHeight="1" x14ac:dyDescent="0.25">
      <c r="A25" s="187"/>
      <c r="B25" s="188"/>
      <c r="C25" s="136"/>
      <c r="D25" s="117"/>
      <c r="E25" s="132">
        <f t="shared" si="1"/>
        <v>0</v>
      </c>
    </row>
    <row r="26" spans="1:5" ht="29.25" customHeight="1" x14ac:dyDescent="0.25">
      <c r="A26" s="187"/>
      <c r="B26" s="188"/>
      <c r="C26" s="136"/>
      <c r="D26" s="117"/>
      <c r="E26" s="132">
        <f t="shared" si="1"/>
        <v>0</v>
      </c>
    </row>
    <row r="27" spans="1:5" ht="29.25" customHeight="1" x14ac:dyDescent="0.25">
      <c r="A27" s="187"/>
      <c r="B27" s="188"/>
      <c r="C27" s="136"/>
      <c r="D27" s="117"/>
      <c r="E27" s="132">
        <f t="shared" si="1"/>
        <v>0</v>
      </c>
    </row>
    <row r="28" spans="1:5" ht="29.25" customHeight="1" x14ac:dyDescent="0.25">
      <c r="A28" s="187"/>
      <c r="B28" s="188"/>
      <c r="C28" s="136"/>
      <c r="D28" s="117"/>
      <c r="E28" s="132">
        <f t="shared" si="1"/>
        <v>0</v>
      </c>
    </row>
    <row r="29" spans="1:5" ht="29.25" customHeight="1" x14ac:dyDescent="0.25">
      <c r="A29" s="187"/>
      <c r="B29" s="188"/>
      <c r="C29" s="136"/>
      <c r="D29" s="117"/>
      <c r="E29" s="132">
        <f t="shared" si="1"/>
        <v>0</v>
      </c>
    </row>
    <row r="30" spans="1:5" ht="29.25" customHeight="1" x14ac:dyDescent="0.25">
      <c r="A30" s="187"/>
      <c r="B30" s="188"/>
      <c r="C30" s="136"/>
      <c r="D30" s="117"/>
      <c r="E30" s="132">
        <f t="shared" si="1"/>
        <v>0</v>
      </c>
    </row>
    <row r="31" spans="1:5" ht="29.25" customHeight="1" x14ac:dyDescent="0.25">
      <c r="A31" s="187"/>
      <c r="B31" s="188"/>
      <c r="C31" s="136"/>
      <c r="D31" s="117"/>
      <c r="E31" s="132">
        <f t="shared" si="1"/>
        <v>0</v>
      </c>
    </row>
    <row r="32" spans="1:5" ht="29.25" customHeight="1" x14ac:dyDescent="0.25">
      <c r="A32" s="187"/>
      <c r="B32" s="188"/>
      <c r="C32" s="136"/>
      <c r="D32" s="117"/>
      <c r="E32" s="132">
        <f t="shared" si="1"/>
        <v>0</v>
      </c>
    </row>
    <row r="33" spans="1:5" ht="13.8" x14ac:dyDescent="0.25">
      <c r="B33" s="118"/>
      <c r="C33" s="123"/>
      <c r="D33" s="123"/>
      <c r="E33" s="124"/>
    </row>
    <row r="34" spans="1:5" ht="13.8" x14ac:dyDescent="0.25">
      <c r="A34" s="129" t="s">
        <v>31</v>
      </c>
      <c r="B34" s="125"/>
      <c r="C34" s="126"/>
      <c r="D34" s="126"/>
      <c r="E34" s="127"/>
    </row>
    <row r="35" spans="1:5" ht="13.8" x14ac:dyDescent="0.25">
      <c r="A35" s="128" t="s">
        <v>128</v>
      </c>
      <c r="B35" s="125"/>
      <c r="C35" s="126"/>
      <c r="D35" s="126"/>
      <c r="E35" s="127"/>
    </row>
    <row r="36" spans="1:5" ht="13.8" x14ac:dyDescent="0.25">
      <c r="A36" s="134" t="s">
        <v>226</v>
      </c>
      <c r="B36" s="125"/>
      <c r="C36" s="126"/>
      <c r="D36" s="126"/>
      <c r="E36" s="127"/>
    </row>
    <row r="37" spans="1:5" ht="13.8" x14ac:dyDescent="0.25">
      <c r="A37" s="103"/>
      <c r="B37" s="125"/>
      <c r="C37" s="126"/>
      <c r="D37" s="126"/>
      <c r="E37" s="127"/>
    </row>
    <row r="38" spans="1:5" ht="13.8" x14ac:dyDescent="0.25">
      <c r="A38" s="135" t="s">
        <v>29</v>
      </c>
      <c r="B38" s="125"/>
      <c r="C38" s="126"/>
      <c r="D38" s="126"/>
      <c r="E38" s="127"/>
    </row>
    <row r="39" spans="1:5" ht="13.8" x14ac:dyDescent="0.25">
      <c r="A39" s="134" t="s">
        <v>219</v>
      </c>
      <c r="B39" s="125"/>
      <c r="C39" s="126"/>
      <c r="D39" s="126"/>
      <c r="E39" s="127"/>
    </row>
    <row r="40" spans="1:5" ht="13.8" x14ac:dyDescent="0.25">
      <c r="A40" s="141"/>
      <c r="B40" s="125"/>
      <c r="C40" s="126"/>
      <c r="D40" s="126"/>
      <c r="E40" s="127"/>
    </row>
    <row r="41" spans="1:5" ht="13.8" x14ac:dyDescent="0.25">
      <c r="A41" s="134" t="s">
        <v>209</v>
      </c>
      <c r="B41" s="125"/>
      <c r="C41" s="126"/>
      <c r="D41" s="126"/>
      <c r="E41" s="127"/>
    </row>
    <row r="42" spans="1:5" ht="13.8" x14ac:dyDescent="0.25">
      <c r="A42" s="134" t="s">
        <v>210</v>
      </c>
      <c r="B42" s="103"/>
      <c r="C42" s="103"/>
      <c r="D42" s="103"/>
      <c r="E42" s="103"/>
    </row>
    <row r="43" spans="1:5" ht="13.8" x14ac:dyDescent="0.25">
      <c r="A43" s="119"/>
    </row>
  </sheetData>
  <sheetProtection selectLockedCells="1"/>
  <mergeCells count="24"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:E1"/>
    <mergeCell ref="A2:E2"/>
    <mergeCell ref="B6:D6"/>
    <mergeCell ref="A11:B11"/>
    <mergeCell ref="A12:B12"/>
    <mergeCell ref="A20:B20"/>
    <mergeCell ref="A19:B19"/>
    <mergeCell ref="A18:B18"/>
    <mergeCell ref="A9:E9"/>
    <mergeCell ref="A13:B13"/>
    <mergeCell ref="A14:B14"/>
    <mergeCell ref="A15:B15"/>
    <mergeCell ref="A16:B16"/>
    <mergeCell ref="A17:B17"/>
  </mergeCells>
  <pageMargins left="0.25" right="0.25" top="0.75" bottom="0.75" header="0.3" footer="0.3"/>
  <pageSetup scale="6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Category xmlns="1a14ace1-7c5c-4cd9-a082-e418ecb337c7">19</Category>
    <Document_x0020_Type xmlns="cc1e90aa-6985-42e5-b455-7414866ca335" xsi:nil="true"/>
    <Client xmlns="cc1e90aa-6985-42e5-b455-7414866ca335">DOT</Client>
    <Status xmlns="cc1e90aa-6985-42e5-b455-7414866ca335" xsi:nil="true"/>
    <NYSTEC_x0020_ID xmlns="cc1e90aa-6985-42e5-b455-7414866ca335">TA 0329</NYSTEC_x0020_ID>
    <Project_x0020_Title xmlns="cc1e90aa-6985-42e5-b455-7414866ca335">DOT ATMS</Project_x0020_Titl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BCE4E9E0E97145805945BEC7ABC24E" ma:contentTypeVersion="41" ma:contentTypeDescription="Create a new document." ma:contentTypeScope="" ma:versionID="b13b2e44ac4b7affd87cb15ee745ad7f">
  <xsd:schema xmlns:xsd="http://www.w3.org/2001/XMLSchema" xmlns:xs="http://www.w3.org/2001/XMLSchema" xmlns:p="http://schemas.microsoft.com/office/2006/metadata/properties" xmlns:ns2="cc1e90aa-6985-42e5-b455-7414866ca335" xmlns:ns3="1a14ace1-7c5c-4cd9-a082-e418ecb337c7" targetNamespace="http://schemas.microsoft.com/office/2006/metadata/properties" ma:root="true" ma:fieldsID="0b450c03faac5ee6f7172d89292a1b62" ns2:_="" ns3:_="">
    <xsd:import namespace="cc1e90aa-6985-42e5-b455-7414866ca335"/>
    <xsd:import namespace="1a14ace1-7c5c-4cd9-a082-e418ecb337c7"/>
    <xsd:element name="properties">
      <xsd:complexType>
        <xsd:sequence>
          <xsd:element name="documentManagement">
            <xsd:complexType>
              <xsd:all>
                <xsd:element ref="ns2:NYSTEC_x0020_ID" minOccurs="0"/>
                <xsd:element ref="ns2:Project_x0020_Title" minOccurs="0"/>
                <xsd:element ref="ns2:Client" minOccurs="0"/>
                <xsd:element ref="ns2:Status" minOccurs="0"/>
                <xsd:element ref="ns2:Document_x0020_Type" minOccurs="0"/>
                <xsd:element ref="ns3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1e90aa-6985-42e5-b455-7414866ca335" elementFormDefault="qualified">
    <xsd:import namespace="http://schemas.microsoft.com/office/2006/documentManagement/types"/>
    <xsd:import namespace="http://schemas.microsoft.com/office/infopath/2007/PartnerControls"/>
    <xsd:element name="NYSTEC_x0020_ID" ma:index="4" nillable="true" ma:displayName="NYSTEC ID" ma:hidden="true" ma:internalName="NYSTEC_x0020_ID" ma:readOnly="false">
      <xsd:simpleType>
        <xsd:restriction base="dms:Text">
          <xsd:maxLength value="255"/>
        </xsd:restriction>
      </xsd:simpleType>
    </xsd:element>
    <xsd:element name="Project_x0020_Title" ma:index="5" nillable="true" ma:displayName="Project Title" ma:hidden="true" ma:internalName="Project_x0020_Title" ma:readOnly="false">
      <xsd:simpleType>
        <xsd:restriction base="dms:Text">
          <xsd:maxLength value="255"/>
        </xsd:restriction>
      </xsd:simpleType>
    </xsd:element>
    <xsd:element name="Client" ma:index="6" nillable="true" ma:displayName="Client" ma:hidden="true" ma:internalName="Client" ma:readOnly="false">
      <xsd:simpleType>
        <xsd:restriction base="dms:Text">
          <xsd:maxLength value="255"/>
        </xsd:restriction>
      </xsd:simpleType>
    </xsd:element>
    <xsd:element name="Status" ma:index="7" nillable="true" ma:displayName="Status" ma:list="{1dad96d7-b8b9-4f3d-801b-f14d636d2d94}" ma:internalName="Status" ma:showField="Title" ma:web="62dc0df8-0681-4d6c-ba13-f64cf7a802d7">
      <xsd:simpleType>
        <xsd:restriction base="dms:Lookup"/>
      </xsd:simpleType>
    </xsd:element>
    <xsd:element name="Document_x0020_Type" ma:index="8" nillable="true" ma:displayName="Document Type" ma:list="{0025b6bd-6a30-46e6-9546-f8da480db28f}" ma:internalName="Document_x0020_Type" ma:showField="Title" ma:web="62dc0df8-0681-4d6c-ba13-f64cf7a802d7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14ace1-7c5c-4cd9-a082-e418ecb337c7" elementFormDefault="qualified">
    <xsd:import namespace="http://schemas.microsoft.com/office/2006/documentManagement/types"/>
    <xsd:import namespace="http://schemas.microsoft.com/office/infopath/2007/PartnerControls"/>
    <xsd:element name="Category" ma:index="9" nillable="true" ma:displayName="Category" ma:list="{d4cd7742-7b08-4e74-99d4-8f47fddab17f}" ma:internalName="Category" ma:readOnly="false" ma:showField="Title" ma:web="62dc0df8-0681-4d6c-ba13-f64cf7a802d7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445E32-002F-471B-863C-DF6B7B7A561C}">
  <ds:schemaRefs>
    <ds:schemaRef ds:uri="http://schemas.microsoft.com/office/2006/documentManagement/types"/>
    <ds:schemaRef ds:uri="http://purl.org/dc/dcmitype/"/>
    <ds:schemaRef ds:uri="1a14ace1-7c5c-4cd9-a082-e418ecb337c7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cc1e90aa-6985-42e5-b455-7414866ca335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4FA34B0-DFB1-4726-8786-D8D390BB87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1e90aa-6985-42e5-b455-7414866ca335"/>
    <ds:schemaRef ds:uri="1a14ace1-7c5c-4cd9-a082-e418ecb337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8197B80-4AAF-4B4F-A6D3-F2656CD45B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Pricing Instructions</vt:lpstr>
      <vt:lpstr>Deliverable Itemization</vt:lpstr>
      <vt:lpstr>Pricing Summary</vt:lpstr>
      <vt:lpstr>Rates</vt:lpstr>
      <vt:lpstr>Job Category Definitions</vt:lpstr>
      <vt:lpstr>Software Itemization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2011-09-27T18:35:13Z</dcterms:created>
  <dcterms:modified xsi:type="dcterms:W3CDTF">2015-08-10T17:57:17Z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0x0101003DBCE4E9E0E97145805945BEC7ABC24E</vt:lpwstr>
  </property>
  <property fmtid="{D5CDD505-2E9C-101B-9397-08002B2CF9AE}" pid="3" name="_NewReviewCycle">
    <vt:lpwstr/>
  </property>
  <property fmtid="{D5CDD505-2E9C-101B-9397-08002B2CF9AE}" pid="4" name="Client">
    <vt:lpwstr>DOT</vt:lpwstr>
  </property>
  <property fmtid="{D5CDD505-2E9C-101B-9397-08002B2CF9AE}" pid="5" name="NYSTEC ID">
    <vt:lpwstr>TA 0329</vt:lpwstr>
  </property>
  <property fmtid="{D5CDD505-2E9C-101B-9397-08002B2CF9AE}" pid="6" name="Project Title">
    <vt:lpwstr>DOT ATMS</vt:lpwstr>
  </property>
  <property fmtid="{D5CDD505-2E9C-101B-9397-08002B2CF9AE}" pid="7" name="Category">
    <vt:lpwstr>14</vt:lpwstr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TemplateUrl">
    <vt:lpwstr/>
  </property>
</Properties>
</file>