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funding\rfp\16536\"/>
    </mc:Choice>
  </mc:AlternateContent>
  <bookViews>
    <workbookView xWindow="0" yWindow="0" windowWidth="28800" windowHeight="12720"/>
  </bookViews>
  <sheets>
    <sheet name="Sheet1" sheetId="1" r:id="rId1"/>
  </sheets>
  <definedNames>
    <definedName name="_Toc444608452" localSheetId="0">Sheet1!$A$2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1" i="1" l="1"/>
  <c r="F101" i="1" s="1"/>
  <c r="D102" i="1"/>
  <c r="F102" i="1" s="1"/>
  <c r="D100" i="1"/>
  <c r="F100" i="1" s="1"/>
  <c r="D73" i="1"/>
  <c r="G73" i="1" s="1"/>
  <c r="D74" i="1"/>
  <c r="G74" i="1" s="1"/>
  <c r="D75" i="1"/>
  <c r="G75" i="1" s="1"/>
  <c r="D76" i="1"/>
  <c r="G76" i="1" s="1"/>
  <c r="D77" i="1"/>
  <c r="G77" i="1" s="1"/>
  <c r="D78" i="1"/>
  <c r="G78" i="1" s="1"/>
  <c r="D79" i="1"/>
  <c r="G79" i="1" s="1"/>
  <c r="D80" i="1"/>
  <c r="G80" i="1" s="1"/>
  <c r="D81" i="1"/>
  <c r="G81" i="1" s="1"/>
  <c r="D82" i="1"/>
  <c r="G82" i="1" s="1"/>
  <c r="D83" i="1"/>
  <c r="G83" i="1" s="1"/>
  <c r="D84" i="1"/>
  <c r="G84" i="1" s="1"/>
  <c r="D85" i="1"/>
  <c r="G85" i="1" s="1"/>
  <c r="D72" i="1"/>
  <c r="G72" i="1" s="1"/>
  <c r="D43" i="1"/>
  <c r="G43" i="1" s="1"/>
  <c r="D44" i="1"/>
  <c r="G44" i="1" s="1"/>
  <c r="D45" i="1"/>
  <c r="G45" i="1" s="1"/>
  <c r="D46" i="1"/>
  <c r="G46" i="1" s="1"/>
  <c r="D47" i="1"/>
  <c r="G47" i="1" s="1"/>
  <c r="D48" i="1"/>
  <c r="G48" i="1" s="1"/>
  <c r="D49" i="1"/>
  <c r="G49" i="1" s="1"/>
  <c r="D50" i="1"/>
  <c r="G50" i="1" s="1"/>
  <c r="D51" i="1"/>
  <c r="G51" i="1" s="1"/>
  <c r="D52" i="1"/>
  <c r="G52" i="1" s="1"/>
  <c r="D53" i="1"/>
  <c r="G53" i="1" s="1"/>
  <c r="D54" i="1"/>
  <c r="G54" i="1" s="1"/>
  <c r="D55" i="1"/>
  <c r="G55" i="1" s="1"/>
  <c r="D42" i="1"/>
  <c r="G42" i="1" s="1"/>
  <c r="F56" i="1"/>
  <c r="F103" i="1" l="1"/>
  <c r="B108" i="1" s="1"/>
  <c r="G56" i="1"/>
  <c r="G86" i="1"/>
  <c r="G87" i="1" l="1"/>
  <c r="A108" i="1" s="1"/>
  <c r="C108" i="1" s="1"/>
</calcChain>
</file>

<file path=xl/sharedStrings.xml><?xml version="1.0" encoding="utf-8"?>
<sst xmlns="http://schemas.openxmlformats.org/spreadsheetml/2006/main" count="139" uniqueCount="72">
  <si>
    <t>ATTACHMENT C</t>
  </si>
  <si>
    <t>COST PROPOSAL FORM</t>
  </si>
  <si>
    <t>RFP # 16536 -Professional Assistance for NYS Medicaid Initiatives</t>
  </si>
  <si>
    <t>Bidder’s Name:  _________________________________________________</t>
  </si>
  <si>
    <t>Section A</t>
  </si>
  <si>
    <t>Using the charts below labelled Section A, Bidders must:</t>
  </si>
  <si>
    <t>Section B</t>
  </si>
  <si>
    <t>Using the two charts below labelled Section B, Bidders must:</t>
  </si>
  <si>
    <t xml:space="preserve">Complete this information below based on information provided in Sections 3.0-3.4: Task/Deliverables, and Section 6.3: Cost Proposal.  </t>
  </si>
  <si>
    <t>COST PROPOSAL FORM-Section A page 1</t>
  </si>
  <si>
    <t>ALBANY EMBEDDED STAFFING</t>
  </si>
  <si>
    <t>A.</t>
  </si>
  <si>
    <t>Category of Staff</t>
  </si>
  <si>
    <t>B.</t>
  </si>
  <si>
    <t>Pay Rate</t>
  </si>
  <si>
    <t>C.</t>
  </si>
  <si>
    <t>Markup (%)</t>
  </si>
  <si>
    <t>D.</t>
  </si>
  <si>
    <t>Bill Rate</t>
  </si>
  <si>
    <t>E.</t>
  </si>
  <si>
    <t>Anticipated Annual Billable Hours</t>
  </si>
  <si>
    <t>F.</t>
  </si>
  <si>
    <t>Anticipated # of Staff</t>
  </si>
  <si>
    <t>G.</t>
  </si>
  <si>
    <t xml:space="preserve">Total Annual Cost </t>
  </si>
  <si>
    <t xml:space="preserve">Per Category of Staff </t>
  </si>
  <si>
    <t>(D x E x F)</t>
  </si>
  <si>
    <t>Healthcare Organizational Operations Administrator</t>
  </si>
  <si>
    <t>Healthcare Program Assistant</t>
  </si>
  <si>
    <t>Healthcare Program Associate</t>
  </si>
  <si>
    <t>Healthcare Program Specialist</t>
  </si>
  <si>
    <t>Senior Healthcare Program Specialist</t>
  </si>
  <si>
    <t>Healthcare Financial Analyst</t>
  </si>
  <si>
    <t>Healthcare Data Analyst</t>
  </si>
  <si>
    <t>Medicaid Program Advisor</t>
  </si>
  <si>
    <t>Medicaid Program Manager</t>
  </si>
  <si>
    <t>Medicaid Program Director</t>
  </si>
  <si>
    <t>Medicaid Registered Nurse</t>
  </si>
  <si>
    <t>Medicaid Physician</t>
  </si>
  <si>
    <t>ALBANY TOTAL</t>
  </si>
  <si>
    <t>-</t>
  </si>
  <si>
    <t>COST PROPOSAL FORM-Section A page 2</t>
  </si>
  <si>
    <t>NEW YORK CITY EMBEDDED STAFFING</t>
  </si>
  <si>
    <t>Per Category of Staff</t>
  </si>
  <si>
    <t>NEW YORK CITY TOTAL</t>
  </si>
  <si>
    <t>ALBANY AND NEW YORK CITY TOTAL</t>
  </si>
  <si>
    <t>COST PROPOSAL FORM-Section B</t>
  </si>
  <si>
    <t>CONSULTING SERVICES</t>
  </si>
  <si>
    <t>(D x E )</t>
  </si>
  <si>
    <t>Executive Consultant</t>
  </si>
  <si>
    <t>Senior Consultant</t>
  </si>
  <si>
    <t xml:space="preserve">Consultant </t>
  </si>
  <si>
    <t>TOTAL</t>
  </si>
  <si>
    <t xml:space="preserve">Total Annual Billable </t>
  </si>
  <si>
    <t>ALBANY AND NEW YORK CITY</t>
  </si>
  <si>
    <t>Total Annual Billable</t>
  </si>
  <si>
    <t xml:space="preserve">The pricing for years four (4) and five (5) of the contract is subject to an annual increase or decrease of the lesser of three percent (3%) or the percent increase or decrease in the National Consumer Price Index for All Urban Consumers (CPI-U) as published by the United States Bureau of Labor Statistics, Washington, D. C. , 20212 for the 12 month period ending ninety (90) days prior to the renewal date for years four (4) and five (5) of the contract. </t>
  </si>
  <si>
    <t>___________________________________</t>
  </si>
  <si>
    <t>_______________</t>
  </si>
  <si>
    <t xml:space="preserve">      (Date)</t>
  </si>
  <si>
    <t xml:space="preserve">  </t>
  </si>
  <si>
    <t xml:space="preserve">     (Phone #)</t>
  </si>
  <si>
    <t xml:space="preserve">            (Bidder’s Signature)</t>
  </si>
  <si>
    <r>
      <t xml:space="preserve">                    </t>
    </r>
    <r>
      <rPr>
        <sz val="10"/>
        <color rgb="FF000000"/>
        <rFont val="Arial"/>
        <family val="2"/>
      </rPr>
      <t>(Title)</t>
    </r>
  </si>
  <si>
    <r>
      <t xml:space="preserve">1. </t>
    </r>
    <r>
      <rPr>
        <sz val="11"/>
        <color theme="1"/>
        <rFont val="Arial"/>
        <family val="2"/>
      </rPr>
      <t>Enter Hourly Pay Rates, Markup percentage and Bill Rates for the Embedded Staff, by Category of Staff and Geographic Region (either Albany or New York City).</t>
    </r>
  </si>
  <si>
    <r>
      <t>2.</t>
    </r>
    <r>
      <rPr>
        <sz val="7"/>
        <color rgb="FF000066"/>
        <rFont val="Times New Roman"/>
        <family val="1"/>
      </rPr>
      <t> </t>
    </r>
    <r>
      <rPr>
        <sz val="11"/>
        <color theme="1"/>
        <rFont val="Arial"/>
        <family val="2"/>
      </rPr>
      <t>Calculate the Total Annual Cost per Category of Staff and Geographic Region by multiplying columns D. Bill Rate, E. Anticipated Annual Billable Hours, and F. Anticipated Number of Staff and placing the total for each Category of Staff in Column G. Total Annual Cost per Category.</t>
    </r>
  </si>
  <si>
    <r>
      <t>3.</t>
    </r>
    <r>
      <rPr>
        <sz val="7"/>
        <color rgb="FF000066"/>
        <rFont val="Times New Roman"/>
        <family val="1"/>
      </rPr>
      <t> </t>
    </r>
    <r>
      <rPr>
        <sz val="11"/>
        <color theme="1"/>
        <rFont val="Arial"/>
        <family val="2"/>
      </rPr>
      <t xml:space="preserve">Calculate a Geographic Region Total by adding together each Total Annual Cost per Category of Staff. </t>
    </r>
  </si>
  <si>
    <r>
      <t>1.</t>
    </r>
    <r>
      <rPr>
        <sz val="7"/>
        <color rgb="FF000066"/>
        <rFont val="Times New Roman"/>
        <family val="1"/>
      </rPr>
      <t>  </t>
    </r>
    <r>
      <rPr>
        <sz val="11"/>
        <color theme="1"/>
        <rFont val="Arial"/>
        <family val="2"/>
      </rPr>
      <t>Enter Hourly Pay Rates, Markup percentage and Bill Rates for the each Consultant Category.</t>
    </r>
  </si>
  <si>
    <r>
      <t>2.</t>
    </r>
    <r>
      <rPr>
        <sz val="7"/>
        <color rgb="FF000066"/>
        <rFont val="Times New Roman"/>
        <family val="1"/>
      </rPr>
      <t>  </t>
    </r>
    <r>
      <rPr>
        <sz val="11"/>
        <color theme="1"/>
        <rFont val="Arial"/>
        <family val="2"/>
      </rPr>
      <t>Calculate the Total Annual Cost per Consultant Category and by multiplying columns D. Bill Rate, and E. Anticipated Annual Billable Hours,  placing the total for each Category of Staff in Column F. Total Annual Cost per Category.</t>
    </r>
  </si>
  <si>
    <r>
      <t>3.</t>
    </r>
    <r>
      <rPr>
        <sz val="7"/>
        <color rgb="FF000066"/>
        <rFont val="Times New Roman"/>
        <family val="1"/>
      </rPr>
      <t>  </t>
    </r>
    <r>
      <rPr>
        <sz val="11"/>
        <color theme="1"/>
        <rFont val="Arial"/>
        <family val="2"/>
      </rPr>
      <t>Calculate a Total Annual Billable amount adding the Albany and New York City Total to the Consulting Services Total.</t>
    </r>
  </si>
  <si>
    <t>Medicaid Architect</t>
  </si>
  <si>
    <t>Medicaid Hearing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</si>
</sst>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u/>
      <sz val="12"/>
      <color theme="1"/>
      <name val="Arial"/>
      <family val="2"/>
    </font>
    <font>
      <sz val="10"/>
      <color theme="1"/>
      <name val="Arial"/>
      <family val="2"/>
    </font>
    <font>
      <b/>
      <u/>
      <sz val="10"/>
      <color rgb="FF000000"/>
      <name val="Arial"/>
      <family val="2"/>
    </font>
    <font>
      <b/>
      <sz val="11"/>
      <color rgb="FF000000"/>
      <name val="Arial"/>
      <family val="2"/>
    </font>
    <font>
      <sz val="11"/>
      <color theme="1"/>
      <name val="Arial"/>
      <family val="2"/>
    </font>
    <font>
      <b/>
      <sz val="11"/>
      <color theme="1"/>
      <name val="Arial"/>
      <family val="2"/>
    </font>
    <font>
      <b/>
      <u/>
      <sz val="11"/>
      <color theme="1"/>
      <name val="Arial"/>
      <family val="2"/>
    </font>
    <font>
      <sz val="10"/>
      <color rgb="FF000066"/>
      <name val="Arial"/>
      <family val="2"/>
    </font>
    <font>
      <sz val="7"/>
      <color rgb="FF000066"/>
      <name val="Times New Roman"/>
      <family val="1"/>
    </font>
    <font>
      <b/>
      <sz val="12"/>
      <color rgb="FFFFFFFF"/>
      <name val="Arial"/>
      <family val="2"/>
    </font>
    <font>
      <b/>
      <sz val="10"/>
      <color rgb="FFFFFFFF"/>
      <name val="Arial"/>
      <family val="2"/>
    </font>
    <font>
      <sz val="11"/>
      <color rgb="FF000000"/>
      <name val="Arial Narrow"/>
      <family val="2"/>
    </font>
    <font>
      <b/>
      <sz val="12"/>
      <color rgb="FFFFFFFF"/>
      <name val="Calibri"/>
      <family val="2"/>
    </font>
    <font>
      <b/>
      <sz val="10"/>
      <color rgb="FF000000"/>
      <name val="Arial"/>
      <family val="2"/>
    </font>
    <font>
      <b/>
      <sz val="14"/>
      <color rgb="FFFFFFFF"/>
      <name val="Calibri"/>
      <family val="2"/>
    </font>
    <font>
      <b/>
      <i/>
      <sz val="10"/>
      <color rgb="FF006600"/>
      <name val="Arial"/>
      <family val="2"/>
    </font>
    <font>
      <sz val="10"/>
      <color rgb="FF000000"/>
      <name val="Arial"/>
      <family val="2"/>
    </font>
    <font>
      <sz val="11"/>
      <color theme="1"/>
      <name val="Calibri"/>
      <family val="2"/>
      <scheme val="minor"/>
    </font>
    <font>
      <sz val="9"/>
      <color theme="1"/>
      <name val="Arial"/>
      <family val="2"/>
    </font>
  </fonts>
  <fills count="6">
    <fill>
      <patternFill patternType="none"/>
    </fill>
    <fill>
      <patternFill patternType="gray125"/>
    </fill>
    <fill>
      <patternFill patternType="solid">
        <fgColor rgb="FF757171"/>
        <bgColor indexed="64"/>
      </patternFill>
    </fill>
    <fill>
      <patternFill patternType="solid">
        <fgColor rgb="FFD9D9D9"/>
        <bgColor indexed="64"/>
      </patternFill>
    </fill>
    <fill>
      <patternFill patternType="solid">
        <fgColor rgb="FF595959"/>
        <bgColor indexed="64"/>
      </patternFill>
    </fill>
    <fill>
      <patternFill patternType="solid">
        <fgColor rgb="FFBFBFBF"/>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9" fontId="18" fillId="0" borderId="0" applyFont="0" applyFill="0" applyBorder="0" applyAlignment="0" applyProtection="0"/>
  </cellStyleXfs>
  <cellXfs count="75">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indent="5"/>
    </xf>
    <xf numFmtId="0" fontId="7" fillId="0" borderId="0" xfId="0" applyFont="1" applyAlignment="1">
      <alignment horizontal="left" vertical="center"/>
    </xf>
    <xf numFmtId="0" fontId="6" fillId="0" borderId="0" xfId="0" applyFont="1" applyAlignment="1">
      <alignment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0" fillId="2" borderId="5" xfId="0" applyFill="1" applyBorder="1"/>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xf>
    <xf numFmtId="0" fontId="0" fillId="2" borderId="6" xfId="0" applyFill="1" applyBorder="1"/>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2" borderId="7" xfId="0" applyFill="1" applyBorder="1" applyAlignment="1">
      <alignment wrapText="1"/>
    </xf>
    <xf numFmtId="4" fontId="12" fillId="0" borderId="9" xfId="0" applyNumberFormat="1" applyFont="1" applyBorder="1" applyAlignment="1">
      <alignment horizontal="lef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11" xfId="0" applyFont="1" applyFill="1" applyBorder="1" applyAlignment="1">
      <alignment horizontal="left" vertical="center" wrapText="1"/>
    </xf>
    <xf numFmtId="0" fontId="13" fillId="2" borderId="11" xfId="0" applyFont="1" applyFill="1" applyBorder="1" applyAlignment="1">
      <alignment horizontal="center" vertical="center"/>
    </xf>
    <xf numFmtId="0" fontId="14" fillId="0" borderId="0" xfId="0" applyFont="1" applyAlignment="1">
      <alignment horizontal="left" vertical="center"/>
    </xf>
    <xf numFmtId="0" fontId="0" fillId="0" borderId="11" xfId="0" applyBorder="1"/>
    <xf numFmtId="0" fontId="13" fillId="2" borderId="14" xfId="0" applyFont="1" applyFill="1" applyBorder="1" applyAlignment="1">
      <alignment horizontal="center" vertical="center"/>
    </xf>
    <xf numFmtId="3" fontId="12" fillId="0" borderId="11" xfId="0" applyNumberFormat="1"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12" fillId="0" borderId="8" xfId="0" applyFont="1" applyBorder="1" applyAlignment="1">
      <alignment vertical="center" wrapText="1"/>
    </xf>
    <xf numFmtId="0" fontId="12" fillId="0" borderId="10" xfId="0" applyFont="1" applyBorder="1" applyAlignment="1">
      <alignment vertical="center"/>
    </xf>
    <xf numFmtId="9" fontId="12" fillId="3" borderId="9" xfId="1" applyFont="1" applyFill="1" applyBorder="1" applyAlignment="1">
      <alignment horizontal="left" vertical="center" wrapText="1"/>
    </xf>
    <xf numFmtId="9" fontId="12" fillId="3" borderId="11" xfId="1" applyFont="1" applyFill="1" applyBorder="1" applyAlignment="1">
      <alignment horizontal="left" vertical="center" wrapText="1"/>
    </xf>
    <xf numFmtId="164" fontId="12" fillId="3" borderId="9" xfId="0" applyNumberFormat="1" applyFont="1" applyFill="1" applyBorder="1" applyAlignment="1">
      <alignment horizontal="left" vertical="center"/>
    </xf>
    <xf numFmtId="164" fontId="12" fillId="3" borderId="11" xfId="0" applyNumberFormat="1" applyFont="1" applyFill="1" applyBorder="1" applyAlignment="1">
      <alignment horizontal="left" vertical="center"/>
    </xf>
    <xf numFmtId="164" fontId="12" fillId="3" borderId="9" xfId="0" applyNumberFormat="1" applyFont="1" applyFill="1" applyBorder="1" applyAlignment="1">
      <alignment horizontal="left" vertical="center" wrapText="1"/>
    </xf>
    <xf numFmtId="164" fontId="12" fillId="3" borderId="11" xfId="0" applyNumberFormat="1" applyFont="1" applyFill="1" applyBorder="1" applyAlignment="1">
      <alignment horizontal="left" vertical="center" wrapText="1"/>
    </xf>
    <xf numFmtId="9" fontId="12" fillId="3" borderId="9" xfId="1" applyFont="1" applyFill="1" applyBorder="1" applyAlignment="1">
      <alignment horizontal="left" vertical="center"/>
    </xf>
    <xf numFmtId="9" fontId="12" fillId="3" borderId="11" xfId="1" applyFont="1" applyFill="1" applyBorder="1" applyAlignment="1">
      <alignment horizontal="left" vertical="center"/>
    </xf>
    <xf numFmtId="164" fontId="13" fillId="2" borderId="10" xfId="0" applyNumberFormat="1" applyFont="1" applyFill="1" applyBorder="1" applyAlignment="1">
      <alignment horizontal="left" vertical="center"/>
    </xf>
    <xf numFmtId="164" fontId="13" fillId="2" borderId="11" xfId="0" applyNumberFormat="1" applyFont="1" applyFill="1" applyBorder="1" applyAlignment="1">
      <alignment horizontal="left" vertical="center"/>
    </xf>
    <xf numFmtId="164" fontId="12" fillId="3" borderId="4" xfId="0" applyNumberFormat="1" applyFont="1" applyFill="1" applyBorder="1" applyAlignment="1">
      <alignment horizontal="left" vertical="center"/>
    </xf>
    <xf numFmtId="3" fontId="12" fillId="0" borderId="9" xfId="0" applyNumberFormat="1" applyFont="1" applyBorder="1" applyAlignment="1">
      <alignment horizontal="left" vertical="center"/>
    </xf>
    <xf numFmtId="164" fontId="12" fillId="3" borderId="8" xfId="0" applyNumberFormat="1" applyFont="1" applyFill="1" applyBorder="1" applyAlignment="1">
      <alignment horizontal="left" vertical="center"/>
    </xf>
    <xf numFmtId="164" fontId="6" fillId="5" borderId="10"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9"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justify" vertical="center"/>
    </xf>
    <xf numFmtId="0" fontId="5"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zoomScaleNormal="100" workbookViewId="0"/>
  </sheetViews>
  <sheetFormatPr defaultRowHeight="15" x14ac:dyDescent="0.25"/>
  <cols>
    <col min="1" max="1" width="31.7109375" customWidth="1"/>
    <col min="2" max="2" width="13.7109375" customWidth="1"/>
    <col min="3" max="3" width="15.42578125" bestFit="1" customWidth="1"/>
    <col min="4" max="4" width="10" customWidth="1"/>
    <col min="5" max="5" width="14" customWidth="1"/>
    <col min="6" max="6" width="12.85546875" customWidth="1"/>
    <col min="7" max="7" width="15" customWidth="1"/>
  </cols>
  <sheetData>
    <row r="1" spans="1:1" ht="15.75" x14ac:dyDescent="0.25">
      <c r="A1" s="1" t="s">
        <v>0</v>
      </c>
    </row>
    <row r="2" spans="1:1" x14ac:dyDescent="0.25">
      <c r="A2" s="2"/>
    </row>
    <row r="3" spans="1:1" x14ac:dyDescent="0.25">
      <c r="A3" s="2"/>
    </row>
    <row r="4" spans="1:1" x14ac:dyDescent="0.25">
      <c r="A4" s="3" t="s">
        <v>1</v>
      </c>
    </row>
    <row r="5" spans="1:1" x14ac:dyDescent="0.25">
      <c r="A5" s="4"/>
    </row>
    <row r="6" spans="1:1" x14ac:dyDescent="0.25">
      <c r="A6" s="5"/>
    </row>
    <row r="7" spans="1:1" x14ac:dyDescent="0.25">
      <c r="A7" s="5" t="s">
        <v>2</v>
      </c>
    </row>
    <row r="8" spans="1:1" x14ac:dyDescent="0.25">
      <c r="A8" s="6"/>
    </row>
    <row r="9" spans="1:1" x14ac:dyDescent="0.25">
      <c r="A9" s="6"/>
    </row>
    <row r="10" spans="1:1" x14ac:dyDescent="0.25">
      <c r="A10" s="6"/>
    </row>
    <row r="11" spans="1:1" x14ac:dyDescent="0.25">
      <c r="A11" s="6" t="s">
        <v>3</v>
      </c>
    </row>
    <row r="12" spans="1:1" x14ac:dyDescent="0.25">
      <c r="A12" s="7"/>
    </row>
    <row r="13" spans="1:1" x14ac:dyDescent="0.25">
      <c r="A13" s="6"/>
    </row>
    <row r="14" spans="1:1" x14ac:dyDescent="0.25">
      <c r="A14" s="8" t="s">
        <v>4</v>
      </c>
    </row>
    <row r="15" spans="1:1" x14ac:dyDescent="0.25">
      <c r="A15" s="6"/>
    </row>
    <row r="16" spans="1:1" x14ac:dyDescent="0.25">
      <c r="A16" s="6" t="s">
        <v>5</v>
      </c>
    </row>
    <row r="17" spans="1:10" ht="29.25" customHeight="1" x14ac:dyDescent="0.25">
      <c r="A17" s="58" t="s">
        <v>64</v>
      </c>
      <c r="B17" s="58"/>
      <c r="C17" s="58"/>
      <c r="D17" s="58"/>
      <c r="E17" s="58"/>
      <c r="F17" s="58"/>
      <c r="G17" s="58"/>
      <c r="H17" s="58"/>
      <c r="I17" s="58"/>
    </row>
    <row r="18" spans="1:10" ht="43.5" customHeight="1" x14ac:dyDescent="0.25">
      <c r="A18" s="58" t="s">
        <v>65</v>
      </c>
      <c r="B18" s="58"/>
      <c r="C18" s="58"/>
      <c r="D18" s="58"/>
      <c r="E18" s="58"/>
      <c r="F18" s="58"/>
      <c r="G18" s="58"/>
      <c r="H18" s="58"/>
      <c r="I18" s="58"/>
    </row>
    <row r="19" spans="1:10" x14ac:dyDescent="0.25">
      <c r="A19" s="58" t="s">
        <v>66</v>
      </c>
      <c r="B19" s="58"/>
      <c r="C19" s="58"/>
      <c r="D19" s="58"/>
      <c r="E19" s="58"/>
      <c r="F19" s="58"/>
      <c r="G19" s="58"/>
      <c r="H19" s="58"/>
      <c r="I19" s="58"/>
    </row>
    <row r="20" spans="1:10" x14ac:dyDescent="0.25">
      <c r="A20" s="60"/>
      <c r="B20" s="60"/>
      <c r="C20" s="60"/>
      <c r="D20" s="60"/>
    </row>
    <row r="21" spans="1:10" x14ac:dyDescent="0.25">
      <c r="A21" s="61" t="s">
        <v>6</v>
      </c>
      <c r="B21" s="61"/>
      <c r="C21" s="61"/>
      <c r="D21" s="61"/>
    </row>
    <row r="22" spans="1:10" x14ac:dyDescent="0.25">
      <c r="A22" s="62"/>
      <c r="B22" s="62"/>
      <c r="C22" s="62"/>
      <c r="D22" s="62"/>
    </row>
    <row r="23" spans="1:10" x14ac:dyDescent="0.25">
      <c r="A23" s="60" t="s">
        <v>7</v>
      </c>
      <c r="B23" s="60"/>
      <c r="C23" s="60"/>
      <c r="D23" s="60"/>
    </row>
    <row r="24" spans="1:10" ht="15" customHeight="1" x14ac:dyDescent="0.25">
      <c r="A24" s="58" t="s">
        <v>67</v>
      </c>
      <c r="B24" s="58"/>
      <c r="C24" s="58"/>
      <c r="D24" s="58"/>
      <c r="E24" s="58"/>
      <c r="F24" s="58"/>
      <c r="G24" s="58"/>
      <c r="H24" s="58"/>
      <c r="I24" s="58"/>
    </row>
    <row r="25" spans="1:10" ht="28.5" customHeight="1" x14ac:dyDescent="0.25">
      <c r="A25" s="58" t="s">
        <v>68</v>
      </c>
      <c r="B25" s="58"/>
      <c r="C25" s="58"/>
      <c r="D25" s="58"/>
      <c r="E25" s="58"/>
      <c r="F25" s="58"/>
      <c r="G25" s="58"/>
      <c r="H25" s="58"/>
      <c r="I25" s="58"/>
    </row>
    <row r="26" spans="1:10" ht="15" customHeight="1" x14ac:dyDescent="0.25">
      <c r="A26" s="58" t="s">
        <v>69</v>
      </c>
      <c r="B26" s="58"/>
      <c r="C26" s="58"/>
      <c r="D26" s="58"/>
      <c r="E26" s="58"/>
      <c r="F26" s="58"/>
      <c r="G26" s="58"/>
      <c r="H26" s="58"/>
      <c r="I26" s="58"/>
    </row>
    <row r="27" spans="1:10" x14ac:dyDescent="0.25">
      <c r="A27" s="9"/>
    </row>
    <row r="28" spans="1:10" x14ac:dyDescent="0.25">
      <c r="A28" s="59" t="s">
        <v>8</v>
      </c>
      <c r="B28" s="59"/>
      <c r="C28" s="59"/>
      <c r="D28" s="59"/>
      <c r="E28" s="59"/>
      <c r="F28" s="59"/>
      <c r="G28" s="59"/>
      <c r="H28" s="59"/>
      <c r="I28" s="59"/>
      <c r="J28" s="59"/>
    </row>
    <row r="30" spans="1:10" x14ac:dyDescent="0.25">
      <c r="A30" s="6"/>
    </row>
    <row r="31" spans="1:10" x14ac:dyDescent="0.25">
      <c r="A31" s="5" t="s">
        <v>2</v>
      </c>
    </row>
    <row r="32" spans="1:10" x14ac:dyDescent="0.25">
      <c r="A32" s="6"/>
    </row>
    <row r="33" spans="1:7" x14ac:dyDescent="0.25">
      <c r="A33" s="3" t="s">
        <v>9</v>
      </c>
    </row>
    <row r="34" spans="1:7" x14ac:dyDescent="0.25">
      <c r="A34" s="6"/>
    </row>
    <row r="35" spans="1:7" x14ac:dyDescent="0.25">
      <c r="A35" s="6" t="s">
        <v>3</v>
      </c>
    </row>
    <row r="36" spans="1:7" ht="15.75" thickBot="1" x14ac:dyDescent="0.3">
      <c r="A36" s="6"/>
    </row>
    <row r="37" spans="1:7" ht="16.5" thickBot="1" x14ac:dyDescent="0.3">
      <c r="A37" s="63" t="s">
        <v>10</v>
      </c>
      <c r="B37" s="64"/>
      <c r="C37" s="64"/>
      <c r="D37" s="64"/>
      <c r="E37" s="64"/>
      <c r="F37" s="64"/>
      <c r="G37" s="65"/>
    </row>
    <row r="38" spans="1:7" x14ac:dyDescent="0.25">
      <c r="A38" s="10" t="s">
        <v>11</v>
      </c>
      <c r="B38" s="13" t="s">
        <v>13</v>
      </c>
      <c r="C38" s="16" t="s">
        <v>15</v>
      </c>
      <c r="D38" s="16" t="s">
        <v>17</v>
      </c>
      <c r="E38" s="16" t="s">
        <v>19</v>
      </c>
      <c r="F38" s="16" t="s">
        <v>21</v>
      </c>
      <c r="G38" s="16" t="s">
        <v>23</v>
      </c>
    </row>
    <row r="39" spans="1:7" ht="38.25" x14ac:dyDescent="0.25">
      <c r="A39" s="11" t="s">
        <v>12</v>
      </c>
      <c r="B39" s="14" t="s">
        <v>14</v>
      </c>
      <c r="C39" s="17" t="s">
        <v>16</v>
      </c>
      <c r="D39" s="17" t="s">
        <v>18</v>
      </c>
      <c r="E39" s="17" t="s">
        <v>20</v>
      </c>
      <c r="F39" s="17" t="s">
        <v>22</v>
      </c>
      <c r="G39" s="17" t="s">
        <v>24</v>
      </c>
    </row>
    <row r="40" spans="1:7" ht="21.75" customHeight="1" x14ac:dyDescent="0.25">
      <c r="A40" s="12"/>
      <c r="B40" s="15"/>
      <c r="C40" s="18"/>
      <c r="D40" s="18"/>
      <c r="E40" s="18"/>
      <c r="F40" s="18"/>
      <c r="G40" s="17" t="s">
        <v>25</v>
      </c>
    </row>
    <row r="41" spans="1:7" ht="17.25" customHeight="1" thickBot="1" x14ac:dyDescent="0.3">
      <c r="A41" s="12"/>
      <c r="B41" s="15"/>
      <c r="C41" s="18"/>
      <c r="D41" s="18"/>
      <c r="E41" s="18"/>
      <c r="F41" s="18"/>
      <c r="G41" s="17" t="s">
        <v>26</v>
      </c>
    </row>
    <row r="42" spans="1:7" ht="33.75" thickBot="1" x14ac:dyDescent="0.3">
      <c r="A42" s="38" t="s">
        <v>27</v>
      </c>
      <c r="B42" s="42"/>
      <c r="C42" s="40"/>
      <c r="D42" s="44">
        <f>(B42*(C42+1))</f>
        <v>0</v>
      </c>
      <c r="E42" s="19">
        <v>2000</v>
      </c>
      <c r="F42" s="20">
        <v>24</v>
      </c>
      <c r="G42" s="42">
        <f>D42*E42*F42</f>
        <v>0</v>
      </c>
    </row>
    <row r="43" spans="1:7" ht="17.25" thickBot="1" x14ac:dyDescent="0.3">
      <c r="A43" s="39" t="s">
        <v>28</v>
      </c>
      <c r="B43" s="43"/>
      <c r="C43" s="41"/>
      <c r="D43" s="44">
        <f t="shared" ref="D43:D55" si="0">(B43*(C43+1))</f>
        <v>0</v>
      </c>
      <c r="E43" s="19">
        <v>2000</v>
      </c>
      <c r="F43" s="21">
        <v>52</v>
      </c>
      <c r="G43" s="42">
        <f>D43*E43*F43</f>
        <v>0</v>
      </c>
    </row>
    <row r="44" spans="1:7" ht="17.25" thickBot="1" x14ac:dyDescent="0.3">
      <c r="A44" s="39" t="s">
        <v>29</v>
      </c>
      <c r="B44" s="43"/>
      <c r="C44" s="41"/>
      <c r="D44" s="44">
        <f t="shared" si="0"/>
        <v>0</v>
      </c>
      <c r="E44" s="19">
        <v>2000</v>
      </c>
      <c r="F44" s="21">
        <v>14</v>
      </c>
      <c r="G44" s="42">
        <f t="shared" ref="G44:G55" si="1">D44*E44*F44</f>
        <v>0</v>
      </c>
    </row>
    <row r="45" spans="1:7" ht="17.25" thickBot="1" x14ac:dyDescent="0.3">
      <c r="A45" s="39" t="s">
        <v>30</v>
      </c>
      <c r="B45" s="43"/>
      <c r="C45" s="41"/>
      <c r="D45" s="44">
        <f t="shared" si="0"/>
        <v>0</v>
      </c>
      <c r="E45" s="19">
        <v>2000</v>
      </c>
      <c r="F45" s="21">
        <v>72</v>
      </c>
      <c r="G45" s="42">
        <f t="shared" si="1"/>
        <v>0</v>
      </c>
    </row>
    <row r="46" spans="1:7" ht="17.25" thickBot="1" x14ac:dyDescent="0.3">
      <c r="A46" s="39" t="s">
        <v>31</v>
      </c>
      <c r="B46" s="43"/>
      <c r="C46" s="41"/>
      <c r="D46" s="44">
        <f t="shared" si="0"/>
        <v>0</v>
      </c>
      <c r="E46" s="19">
        <v>2000</v>
      </c>
      <c r="F46" s="21">
        <v>63</v>
      </c>
      <c r="G46" s="42">
        <f t="shared" si="1"/>
        <v>0</v>
      </c>
    </row>
    <row r="47" spans="1:7" ht="17.25" thickBot="1" x14ac:dyDescent="0.3">
      <c r="A47" s="39" t="s">
        <v>32</v>
      </c>
      <c r="B47" s="43"/>
      <c r="C47" s="41"/>
      <c r="D47" s="44">
        <f t="shared" si="0"/>
        <v>0</v>
      </c>
      <c r="E47" s="19">
        <v>2000</v>
      </c>
      <c r="F47" s="21">
        <v>22</v>
      </c>
      <c r="G47" s="42">
        <f t="shared" si="1"/>
        <v>0</v>
      </c>
    </row>
    <row r="48" spans="1:7" ht="17.25" thickBot="1" x14ac:dyDescent="0.3">
      <c r="A48" s="39" t="s">
        <v>33</v>
      </c>
      <c r="B48" s="43"/>
      <c r="C48" s="41"/>
      <c r="D48" s="44">
        <f t="shared" si="0"/>
        <v>0</v>
      </c>
      <c r="E48" s="19">
        <v>2000</v>
      </c>
      <c r="F48" s="21">
        <v>23</v>
      </c>
      <c r="G48" s="42">
        <f t="shared" si="1"/>
        <v>0</v>
      </c>
    </row>
    <row r="49" spans="1:7" ht="17.25" thickBot="1" x14ac:dyDescent="0.3">
      <c r="A49" s="39" t="s">
        <v>34</v>
      </c>
      <c r="B49" s="43"/>
      <c r="C49" s="41"/>
      <c r="D49" s="44">
        <f t="shared" si="0"/>
        <v>0</v>
      </c>
      <c r="E49" s="19">
        <v>2000</v>
      </c>
      <c r="F49" s="21">
        <v>28</v>
      </c>
      <c r="G49" s="42">
        <f t="shared" si="1"/>
        <v>0</v>
      </c>
    </row>
    <row r="50" spans="1:7" ht="17.25" thickBot="1" x14ac:dyDescent="0.3">
      <c r="A50" s="39" t="s">
        <v>35</v>
      </c>
      <c r="B50" s="43"/>
      <c r="C50" s="41"/>
      <c r="D50" s="44">
        <f t="shared" si="0"/>
        <v>0</v>
      </c>
      <c r="E50" s="19">
        <v>2000</v>
      </c>
      <c r="F50" s="21">
        <v>18</v>
      </c>
      <c r="G50" s="42">
        <f t="shared" si="1"/>
        <v>0</v>
      </c>
    </row>
    <row r="51" spans="1:7" ht="17.25" thickBot="1" x14ac:dyDescent="0.3">
      <c r="A51" s="39" t="s">
        <v>36</v>
      </c>
      <c r="B51" s="43"/>
      <c r="C51" s="41"/>
      <c r="D51" s="44">
        <f t="shared" si="0"/>
        <v>0</v>
      </c>
      <c r="E51" s="19">
        <v>2000</v>
      </c>
      <c r="F51" s="21">
        <v>5</v>
      </c>
      <c r="G51" s="42">
        <f t="shared" si="1"/>
        <v>0</v>
      </c>
    </row>
    <row r="52" spans="1:7" ht="17.25" thickBot="1" x14ac:dyDescent="0.3">
      <c r="A52" s="39" t="s">
        <v>37</v>
      </c>
      <c r="B52" s="43"/>
      <c r="C52" s="41"/>
      <c r="D52" s="44">
        <f t="shared" si="0"/>
        <v>0</v>
      </c>
      <c r="E52" s="19">
        <v>2000</v>
      </c>
      <c r="F52" s="21">
        <v>5</v>
      </c>
      <c r="G52" s="42">
        <f t="shared" si="1"/>
        <v>0</v>
      </c>
    </row>
    <row r="53" spans="1:7" ht="17.25" thickBot="1" x14ac:dyDescent="0.3">
      <c r="A53" s="39" t="s">
        <v>38</v>
      </c>
      <c r="B53" s="43"/>
      <c r="C53" s="41"/>
      <c r="D53" s="44">
        <f t="shared" si="0"/>
        <v>0</v>
      </c>
      <c r="E53" s="19">
        <v>2000</v>
      </c>
      <c r="F53" s="21">
        <v>2</v>
      </c>
      <c r="G53" s="42">
        <f t="shared" si="1"/>
        <v>0</v>
      </c>
    </row>
    <row r="54" spans="1:7" ht="17.25" thickBot="1" x14ac:dyDescent="0.3">
      <c r="A54" s="39" t="s">
        <v>70</v>
      </c>
      <c r="B54" s="43"/>
      <c r="C54" s="41"/>
      <c r="D54" s="44">
        <f t="shared" si="0"/>
        <v>0</v>
      </c>
      <c r="E54" s="19">
        <v>2000</v>
      </c>
      <c r="F54" s="21">
        <v>2</v>
      </c>
      <c r="G54" s="42">
        <f t="shared" si="1"/>
        <v>0</v>
      </c>
    </row>
    <row r="55" spans="1:7" ht="17.25" thickBot="1" x14ac:dyDescent="0.3">
      <c r="A55" s="39" t="s">
        <v>71</v>
      </c>
      <c r="B55" s="43"/>
      <c r="C55" s="41"/>
      <c r="D55" s="44">
        <f t="shared" si="0"/>
        <v>0</v>
      </c>
      <c r="E55" s="19">
        <v>2000</v>
      </c>
      <c r="F55" s="21">
        <v>10</v>
      </c>
      <c r="G55" s="42">
        <f t="shared" si="1"/>
        <v>0</v>
      </c>
    </row>
    <row r="56" spans="1:7" ht="16.5" thickBot="1" x14ac:dyDescent="0.3">
      <c r="A56" s="22" t="s">
        <v>39</v>
      </c>
      <c r="B56" s="23" t="s">
        <v>40</v>
      </c>
      <c r="C56" s="24" t="s">
        <v>40</v>
      </c>
      <c r="D56" s="24" t="s">
        <v>40</v>
      </c>
      <c r="E56" s="24" t="s">
        <v>40</v>
      </c>
      <c r="F56" s="25">
        <f>SUM(F42:F55)</f>
        <v>340</v>
      </c>
      <c r="G56" s="49">
        <f>SUM(G42:G55)</f>
        <v>0</v>
      </c>
    </row>
    <row r="57" spans="1:7" x14ac:dyDescent="0.25">
      <c r="A57" s="2"/>
    </row>
    <row r="59" spans="1:7" x14ac:dyDescent="0.25">
      <c r="A59" s="26"/>
    </row>
    <row r="60" spans="1:7" x14ac:dyDescent="0.25">
      <c r="A60" s="5" t="s">
        <v>2</v>
      </c>
    </row>
    <row r="61" spans="1:7" x14ac:dyDescent="0.25">
      <c r="A61" s="6"/>
    </row>
    <row r="62" spans="1:7" x14ac:dyDescent="0.25">
      <c r="A62" s="3" t="s">
        <v>41</v>
      </c>
    </row>
    <row r="63" spans="1:7" x14ac:dyDescent="0.25">
      <c r="A63" s="6"/>
    </row>
    <row r="64" spans="1:7" x14ac:dyDescent="0.25">
      <c r="A64" s="6" t="s">
        <v>3</v>
      </c>
    </row>
    <row r="65" spans="1:7" ht="15.75" thickBot="1" x14ac:dyDescent="0.3">
      <c r="A65" s="6"/>
    </row>
    <row r="66" spans="1:7" x14ac:dyDescent="0.25">
      <c r="A66" s="66" t="s">
        <v>42</v>
      </c>
      <c r="B66" s="67"/>
      <c r="C66" s="67"/>
      <c r="D66" s="67"/>
      <c r="E66" s="67"/>
      <c r="F66" s="67"/>
      <c r="G66" s="68"/>
    </row>
    <row r="67" spans="1:7" ht="15.75" thickBot="1" x14ac:dyDescent="0.3">
      <c r="A67" s="69"/>
      <c r="B67" s="70"/>
      <c r="C67" s="70"/>
      <c r="D67" s="70"/>
      <c r="E67" s="70"/>
      <c r="F67" s="70"/>
      <c r="G67" s="71"/>
    </row>
    <row r="68" spans="1:7" x14ac:dyDescent="0.25">
      <c r="A68" s="10" t="s">
        <v>11</v>
      </c>
      <c r="B68" s="13" t="s">
        <v>13</v>
      </c>
      <c r="C68" s="16" t="s">
        <v>15</v>
      </c>
      <c r="D68" s="16" t="s">
        <v>17</v>
      </c>
      <c r="E68" s="16" t="s">
        <v>19</v>
      </c>
      <c r="F68" s="16" t="s">
        <v>21</v>
      </c>
      <c r="G68" s="16" t="s">
        <v>23</v>
      </c>
    </row>
    <row r="69" spans="1:7" ht="38.25" x14ac:dyDescent="0.25">
      <c r="A69" s="11" t="s">
        <v>12</v>
      </c>
      <c r="B69" s="14" t="s">
        <v>14</v>
      </c>
      <c r="C69" s="17" t="s">
        <v>16</v>
      </c>
      <c r="D69" s="17" t="s">
        <v>18</v>
      </c>
      <c r="E69" s="17" t="s">
        <v>20</v>
      </c>
      <c r="F69" s="17" t="s">
        <v>22</v>
      </c>
      <c r="G69" s="17" t="s">
        <v>24</v>
      </c>
    </row>
    <row r="70" spans="1:7" ht="25.5" x14ac:dyDescent="0.25">
      <c r="A70" s="12"/>
      <c r="B70" s="15"/>
      <c r="C70" s="18"/>
      <c r="D70" s="18"/>
      <c r="E70" s="18"/>
      <c r="F70" s="18"/>
      <c r="G70" s="17" t="s">
        <v>43</v>
      </c>
    </row>
    <row r="71" spans="1:7" ht="15.75" thickBot="1" x14ac:dyDescent="0.3">
      <c r="A71" s="12"/>
      <c r="B71" s="15"/>
      <c r="C71" s="18"/>
      <c r="D71" s="18"/>
      <c r="E71" s="18"/>
      <c r="F71" s="18"/>
      <c r="G71" s="17" t="s">
        <v>26</v>
      </c>
    </row>
    <row r="72" spans="1:7" ht="33.75" thickBot="1" x14ac:dyDescent="0.3">
      <c r="A72" s="38" t="s">
        <v>27</v>
      </c>
      <c r="B72" s="42"/>
      <c r="C72" s="46"/>
      <c r="D72" s="44">
        <f>B72*(C72+1)</f>
        <v>0</v>
      </c>
      <c r="E72" s="19">
        <v>2000</v>
      </c>
      <c r="F72" s="20">
        <v>1</v>
      </c>
      <c r="G72" s="42">
        <f>D72*E72*F72</f>
        <v>0</v>
      </c>
    </row>
    <row r="73" spans="1:7" ht="17.25" thickBot="1" x14ac:dyDescent="0.3">
      <c r="A73" s="39" t="s">
        <v>28</v>
      </c>
      <c r="B73" s="43"/>
      <c r="C73" s="47"/>
      <c r="D73" s="44">
        <f t="shared" ref="D73:D85" si="2">B73*(C73+1)</f>
        <v>0</v>
      </c>
      <c r="E73" s="19">
        <v>2000</v>
      </c>
      <c r="F73" s="21">
        <v>2</v>
      </c>
      <c r="G73" s="42">
        <f t="shared" ref="G73:G85" si="3">D73*E73*F73</f>
        <v>0</v>
      </c>
    </row>
    <row r="74" spans="1:7" ht="17.25" thickBot="1" x14ac:dyDescent="0.3">
      <c r="A74" s="39" t="s">
        <v>29</v>
      </c>
      <c r="B74" s="43"/>
      <c r="C74" s="47"/>
      <c r="D74" s="44">
        <f t="shared" si="2"/>
        <v>0</v>
      </c>
      <c r="E74" s="19">
        <v>2000</v>
      </c>
      <c r="F74" s="27"/>
      <c r="G74" s="42">
        <f t="shared" si="3"/>
        <v>0</v>
      </c>
    </row>
    <row r="75" spans="1:7" ht="17.25" thickBot="1" x14ac:dyDescent="0.3">
      <c r="A75" s="39" t="s">
        <v>30</v>
      </c>
      <c r="B75" s="43"/>
      <c r="C75" s="47"/>
      <c r="D75" s="44">
        <f t="shared" si="2"/>
        <v>0</v>
      </c>
      <c r="E75" s="19">
        <v>2000</v>
      </c>
      <c r="F75" s="21">
        <v>1</v>
      </c>
      <c r="G75" s="42">
        <f t="shared" si="3"/>
        <v>0</v>
      </c>
    </row>
    <row r="76" spans="1:7" ht="17.25" thickBot="1" x14ac:dyDescent="0.3">
      <c r="A76" s="39" t="s">
        <v>31</v>
      </c>
      <c r="B76" s="43"/>
      <c r="C76" s="47"/>
      <c r="D76" s="44">
        <f t="shared" si="2"/>
        <v>0</v>
      </c>
      <c r="E76" s="19">
        <v>2000</v>
      </c>
      <c r="F76" s="21">
        <v>2</v>
      </c>
      <c r="G76" s="42">
        <f t="shared" si="3"/>
        <v>0</v>
      </c>
    </row>
    <row r="77" spans="1:7" ht="17.25" thickBot="1" x14ac:dyDescent="0.3">
      <c r="A77" s="39" t="s">
        <v>32</v>
      </c>
      <c r="B77" s="43"/>
      <c r="C77" s="47"/>
      <c r="D77" s="44">
        <f t="shared" si="2"/>
        <v>0</v>
      </c>
      <c r="E77" s="19">
        <v>2000</v>
      </c>
      <c r="F77" s="21">
        <v>1</v>
      </c>
      <c r="G77" s="42">
        <f t="shared" si="3"/>
        <v>0</v>
      </c>
    </row>
    <row r="78" spans="1:7" ht="17.25" thickBot="1" x14ac:dyDescent="0.3">
      <c r="A78" s="39" t="s">
        <v>33</v>
      </c>
      <c r="B78" s="43"/>
      <c r="C78" s="47"/>
      <c r="D78" s="44">
        <f t="shared" si="2"/>
        <v>0</v>
      </c>
      <c r="E78" s="19">
        <v>2000</v>
      </c>
      <c r="F78" s="27"/>
      <c r="G78" s="42">
        <f t="shared" si="3"/>
        <v>0</v>
      </c>
    </row>
    <row r="79" spans="1:7" ht="17.25" thickBot="1" x14ac:dyDescent="0.3">
      <c r="A79" s="39" t="s">
        <v>34</v>
      </c>
      <c r="B79" s="43"/>
      <c r="C79" s="47"/>
      <c r="D79" s="44">
        <f t="shared" si="2"/>
        <v>0</v>
      </c>
      <c r="E79" s="19">
        <v>2000</v>
      </c>
      <c r="F79" s="21">
        <v>1</v>
      </c>
      <c r="G79" s="42">
        <f t="shared" si="3"/>
        <v>0</v>
      </c>
    </row>
    <row r="80" spans="1:7" ht="17.25" thickBot="1" x14ac:dyDescent="0.3">
      <c r="A80" s="39" t="s">
        <v>35</v>
      </c>
      <c r="B80" s="43"/>
      <c r="C80" s="47"/>
      <c r="D80" s="44">
        <f t="shared" si="2"/>
        <v>0</v>
      </c>
      <c r="E80" s="19">
        <v>2000</v>
      </c>
      <c r="F80" s="21">
        <v>1</v>
      </c>
      <c r="G80" s="42">
        <f t="shared" si="3"/>
        <v>0</v>
      </c>
    </row>
    <row r="81" spans="1:7" ht="17.25" thickBot="1" x14ac:dyDescent="0.3">
      <c r="A81" s="39" t="s">
        <v>36</v>
      </c>
      <c r="B81" s="43"/>
      <c r="C81" s="47"/>
      <c r="D81" s="44">
        <f t="shared" si="2"/>
        <v>0</v>
      </c>
      <c r="E81" s="19">
        <v>2000</v>
      </c>
      <c r="F81" s="21">
        <v>1</v>
      </c>
      <c r="G81" s="42">
        <f t="shared" si="3"/>
        <v>0</v>
      </c>
    </row>
    <row r="82" spans="1:7" ht="17.25" thickBot="1" x14ac:dyDescent="0.3">
      <c r="A82" s="39" t="s">
        <v>37</v>
      </c>
      <c r="B82" s="43"/>
      <c r="C82" s="47"/>
      <c r="D82" s="44">
        <f t="shared" si="2"/>
        <v>0</v>
      </c>
      <c r="E82" s="19">
        <v>2000</v>
      </c>
      <c r="F82" s="27"/>
      <c r="G82" s="42">
        <f t="shared" si="3"/>
        <v>0</v>
      </c>
    </row>
    <row r="83" spans="1:7" ht="17.25" thickBot="1" x14ac:dyDescent="0.3">
      <c r="A83" s="39" t="s">
        <v>38</v>
      </c>
      <c r="B83" s="43"/>
      <c r="C83" s="47"/>
      <c r="D83" s="44">
        <f t="shared" si="2"/>
        <v>0</v>
      </c>
      <c r="E83" s="19">
        <v>2000</v>
      </c>
      <c r="F83" s="27"/>
      <c r="G83" s="42">
        <f t="shared" si="3"/>
        <v>0</v>
      </c>
    </row>
    <row r="84" spans="1:7" ht="17.25" thickBot="1" x14ac:dyDescent="0.3">
      <c r="A84" s="39" t="s">
        <v>70</v>
      </c>
      <c r="B84" s="43"/>
      <c r="C84" s="47"/>
      <c r="D84" s="44">
        <f t="shared" si="2"/>
        <v>0</v>
      </c>
      <c r="E84" s="19">
        <v>2000</v>
      </c>
      <c r="F84" s="27"/>
      <c r="G84" s="42">
        <f t="shared" si="3"/>
        <v>0</v>
      </c>
    </row>
    <row r="85" spans="1:7" ht="17.25" thickBot="1" x14ac:dyDescent="0.3">
      <c r="A85" s="39" t="s">
        <v>71</v>
      </c>
      <c r="B85" s="43"/>
      <c r="C85" s="47"/>
      <c r="D85" s="44">
        <f t="shared" si="2"/>
        <v>0</v>
      </c>
      <c r="E85" s="19">
        <v>2000</v>
      </c>
      <c r="F85" s="27"/>
      <c r="G85" s="42">
        <f t="shared" si="3"/>
        <v>0</v>
      </c>
    </row>
    <row r="86" spans="1:7" ht="16.5" thickBot="1" x14ac:dyDescent="0.3">
      <c r="A86" s="22" t="s">
        <v>44</v>
      </c>
      <c r="B86" s="23" t="s">
        <v>40</v>
      </c>
      <c r="C86" s="23" t="s">
        <v>40</v>
      </c>
      <c r="D86" s="24" t="s">
        <v>40</v>
      </c>
      <c r="E86" s="24" t="s">
        <v>40</v>
      </c>
      <c r="F86" s="28">
        <v>10</v>
      </c>
      <c r="G86" s="48">
        <f>SUM(G72:G85)</f>
        <v>0</v>
      </c>
    </row>
    <row r="87" spans="1:7" ht="16.5" thickBot="1" x14ac:dyDescent="0.3">
      <c r="A87" s="22" t="s">
        <v>45</v>
      </c>
      <c r="B87" s="23"/>
      <c r="C87" s="23" t="s">
        <v>40</v>
      </c>
      <c r="D87" s="24" t="s">
        <v>40</v>
      </c>
      <c r="E87" s="24" t="s">
        <v>40</v>
      </c>
      <c r="F87" s="28">
        <v>350</v>
      </c>
      <c r="G87" s="48">
        <f>G56+G86</f>
        <v>0</v>
      </c>
    </row>
    <row r="88" spans="1:7" x14ac:dyDescent="0.25">
      <c r="A88" s="3" t="s">
        <v>46</v>
      </c>
    </row>
    <row r="89" spans="1:7" x14ac:dyDescent="0.25">
      <c r="A89" s="4"/>
    </row>
    <row r="90" spans="1:7" x14ac:dyDescent="0.25">
      <c r="A90" s="5" t="s">
        <v>2</v>
      </c>
    </row>
    <row r="91" spans="1:7" ht="9" customHeight="1" x14ac:dyDescent="0.25">
      <c r="A91" s="6"/>
    </row>
    <row r="92" spans="1:7" x14ac:dyDescent="0.25">
      <c r="A92" s="6" t="s">
        <v>3</v>
      </c>
    </row>
    <row r="93" spans="1:7" ht="9.75" customHeight="1" thickBot="1" x14ac:dyDescent="0.3">
      <c r="A93" s="6"/>
    </row>
    <row r="94" spans="1:7" x14ac:dyDescent="0.25">
      <c r="A94" s="66" t="s">
        <v>47</v>
      </c>
      <c r="B94" s="67"/>
      <c r="C94" s="67"/>
      <c r="D94" s="67"/>
      <c r="E94" s="67"/>
      <c r="F94" s="68"/>
    </row>
    <row r="95" spans="1:7" ht="15.75" thickBot="1" x14ac:dyDescent="0.3">
      <c r="A95" s="69"/>
      <c r="B95" s="70"/>
      <c r="C95" s="70"/>
      <c r="D95" s="70"/>
      <c r="E95" s="70"/>
      <c r="F95" s="71"/>
    </row>
    <row r="96" spans="1:7" x14ac:dyDescent="0.25">
      <c r="A96" s="10" t="s">
        <v>11</v>
      </c>
      <c r="B96" s="13" t="s">
        <v>13</v>
      </c>
      <c r="C96" s="16" t="s">
        <v>15</v>
      </c>
      <c r="D96" s="16" t="s">
        <v>17</v>
      </c>
      <c r="E96" s="16" t="s">
        <v>19</v>
      </c>
      <c r="F96" s="16" t="s">
        <v>21</v>
      </c>
    </row>
    <row r="97" spans="1:9" ht="38.25" x14ac:dyDescent="0.25">
      <c r="A97" s="11" t="s">
        <v>12</v>
      </c>
      <c r="B97" s="14" t="s">
        <v>14</v>
      </c>
      <c r="C97" s="17" t="s">
        <v>16</v>
      </c>
      <c r="D97" s="17" t="s">
        <v>18</v>
      </c>
      <c r="E97" s="17" t="s">
        <v>20</v>
      </c>
      <c r="F97" s="17" t="s">
        <v>24</v>
      </c>
    </row>
    <row r="98" spans="1:9" ht="25.5" x14ac:dyDescent="0.25">
      <c r="A98" s="12"/>
      <c r="B98" s="15"/>
      <c r="C98" s="18"/>
      <c r="D98" s="18"/>
      <c r="E98" s="18"/>
      <c r="F98" s="17" t="s">
        <v>43</v>
      </c>
    </row>
    <row r="99" spans="1:9" ht="15.75" thickBot="1" x14ac:dyDescent="0.3">
      <c r="A99" s="12"/>
      <c r="B99" s="15"/>
      <c r="C99" s="18"/>
      <c r="D99" s="18"/>
      <c r="E99" s="18"/>
      <c r="F99" s="17" t="s">
        <v>48</v>
      </c>
    </row>
    <row r="100" spans="1:9" ht="17.25" thickBot="1" x14ac:dyDescent="0.3">
      <c r="A100" s="30" t="s">
        <v>49</v>
      </c>
      <c r="B100" s="50"/>
      <c r="C100" s="40"/>
      <c r="D100" s="44">
        <f>B100*(C100+1)</f>
        <v>0</v>
      </c>
      <c r="E100" s="51">
        <v>1000</v>
      </c>
      <c r="F100" s="50">
        <f>D100*E100</f>
        <v>0</v>
      </c>
    </row>
    <row r="101" spans="1:9" ht="17.25" thickBot="1" x14ac:dyDescent="0.3">
      <c r="A101" s="30" t="s">
        <v>50</v>
      </c>
      <c r="B101" s="50"/>
      <c r="C101" s="41"/>
      <c r="D101" s="45">
        <f t="shared" ref="D101:D102" si="4">B101*(C101+1)</f>
        <v>0</v>
      </c>
      <c r="E101" s="29">
        <v>1000</v>
      </c>
      <c r="F101" s="52">
        <f t="shared" ref="F101:F102" si="5">D101*E101</f>
        <v>0</v>
      </c>
    </row>
    <row r="102" spans="1:9" ht="17.25" thickBot="1" x14ac:dyDescent="0.3">
      <c r="A102" s="31" t="s">
        <v>51</v>
      </c>
      <c r="B102" s="42"/>
      <c r="C102" s="41"/>
      <c r="D102" s="45">
        <f t="shared" si="4"/>
        <v>0</v>
      </c>
      <c r="E102" s="29">
        <v>1000</v>
      </c>
      <c r="F102" s="43">
        <f t="shared" si="5"/>
        <v>0</v>
      </c>
    </row>
    <row r="103" spans="1:9" ht="16.5" thickBot="1" x14ac:dyDescent="0.3">
      <c r="A103" s="22" t="s">
        <v>52</v>
      </c>
      <c r="B103" s="23" t="s">
        <v>40</v>
      </c>
      <c r="C103" s="24" t="s">
        <v>40</v>
      </c>
      <c r="D103" s="24" t="s">
        <v>40</v>
      </c>
      <c r="E103" s="24" t="s">
        <v>40</v>
      </c>
      <c r="F103" s="49">
        <f>SUM(F100:F102)</f>
        <v>0</v>
      </c>
    </row>
    <row r="104" spans="1:9" ht="15.75" thickBot="1" x14ac:dyDescent="0.3">
      <c r="A104" s="6"/>
    </row>
    <row r="105" spans="1:9" ht="19.5" thickBot="1" x14ac:dyDescent="0.3">
      <c r="A105" s="72" t="s">
        <v>52</v>
      </c>
      <c r="B105" s="73"/>
      <c r="C105" s="74"/>
    </row>
    <row r="106" spans="1:9" ht="31.5" x14ac:dyDescent="0.25">
      <c r="A106" s="32" t="s">
        <v>53</v>
      </c>
      <c r="B106" s="34" t="s">
        <v>55</v>
      </c>
      <c r="C106" s="55" t="s">
        <v>55</v>
      </c>
    </row>
    <row r="107" spans="1:9" ht="32.25" thickBot="1" x14ac:dyDescent="0.3">
      <c r="A107" s="33" t="s">
        <v>54</v>
      </c>
      <c r="B107" s="35" t="s">
        <v>47</v>
      </c>
      <c r="C107" s="56"/>
    </row>
    <row r="108" spans="1:9" ht="15.75" thickBot="1" x14ac:dyDescent="0.3">
      <c r="A108" s="53">
        <f>G87</f>
        <v>0</v>
      </c>
      <c r="B108" s="54">
        <f>F103</f>
        <v>0</v>
      </c>
      <c r="C108" s="54">
        <f>A108+B108</f>
        <v>0</v>
      </c>
    </row>
    <row r="109" spans="1:9" x14ac:dyDescent="0.25">
      <c r="A109" s="6"/>
    </row>
    <row r="110" spans="1:9" x14ac:dyDescent="0.25">
      <c r="A110" s="57" t="s">
        <v>56</v>
      </c>
      <c r="B110" s="57"/>
      <c r="C110" s="57"/>
      <c r="D110" s="57"/>
      <c r="E110" s="57"/>
      <c r="F110" s="57"/>
      <c r="G110" s="57"/>
      <c r="H110" s="57"/>
      <c r="I110" s="57"/>
    </row>
    <row r="111" spans="1:9" ht="20.25" customHeight="1" x14ac:dyDescent="0.25">
      <c r="A111" s="57"/>
      <c r="B111" s="57"/>
      <c r="C111" s="57"/>
      <c r="D111" s="57"/>
      <c r="E111" s="57"/>
      <c r="F111" s="57"/>
      <c r="G111" s="57"/>
      <c r="H111" s="57"/>
      <c r="I111" s="57"/>
    </row>
    <row r="112" spans="1:9" x14ac:dyDescent="0.25">
      <c r="A112" s="4"/>
    </row>
    <row r="113" spans="1:6" x14ac:dyDescent="0.25">
      <c r="A113" s="4" t="s">
        <v>57</v>
      </c>
      <c r="F113" s="4" t="s">
        <v>58</v>
      </c>
    </row>
    <row r="114" spans="1:6" x14ac:dyDescent="0.25">
      <c r="A114" s="4" t="s">
        <v>62</v>
      </c>
      <c r="F114" s="4" t="s">
        <v>59</v>
      </c>
    </row>
    <row r="115" spans="1:6" x14ac:dyDescent="0.25">
      <c r="A115" s="4" t="s">
        <v>57</v>
      </c>
      <c r="F115" s="4" t="s">
        <v>58</v>
      </c>
    </row>
    <row r="116" spans="1:6" x14ac:dyDescent="0.25">
      <c r="A116" s="26" t="s">
        <v>63</v>
      </c>
      <c r="B116" s="36" t="s">
        <v>60</v>
      </c>
      <c r="F116" s="37" t="s">
        <v>61</v>
      </c>
    </row>
  </sheetData>
  <mergeCells count="17">
    <mergeCell ref="A105:C105"/>
    <mergeCell ref="C106:C107"/>
    <mergeCell ref="A110:I111"/>
    <mergeCell ref="A17:I17"/>
    <mergeCell ref="A18:I18"/>
    <mergeCell ref="A19:I19"/>
    <mergeCell ref="A24:I24"/>
    <mergeCell ref="A25:I25"/>
    <mergeCell ref="A26:I26"/>
    <mergeCell ref="A28:J28"/>
    <mergeCell ref="A20:D20"/>
    <mergeCell ref="A21:D21"/>
    <mergeCell ref="A22:D22"/>
    <mergeCell ref="A23:D23"/>
    <mergeCell ref="A37:G37"/>
    <mergeCell ref="A66:G67"/>
    <mergeCell ref="A94:F95"/>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Sheet1!_Toc444608452</vt:lpstr>
    </vt:vector>
  </TitlesOfParts>
  <Company>NYS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Lewandowski</dc:creator>
  <cp:lastModifiedBy>Stefan Kidalowski</cp:lastModifiedBy>
  <cp:lastPrinted>2016-04-05T13:19:17Z</cp:lastPrinted>
  <dcterms:created xsi:type="dcterms:W3CDTF">2016-04-04T20:29:45Z</dcterms:created>
  <dcterms:modified xsi:type="dcterms:W3CDTF">2016-04-08T19:22:55Z</dcterms:modified>
</cp:coreProperties>
</file>