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2012" tabRatio="966" firstSheet="11" activeTab="19"/>
  </bookViews>
  <sheets>
    <sheet name="PFIDA Region COS" sheetId="1" r:id="rId1"/>
    <sheet name="PFIDA LI-Nassau COS" sheetId="2" r:id="rId2"/>
    <sheet name="PFIDA LI-Suffolk COS" sheetId="3" r:id="rId3"/>
    <sheet name="PFIDA NYC-Bronx COS" sheetId="4" r:id="rId4"/>
    <sheet name="PFIDA NYC-Kings COS" sheetId="5" r:id="rId5"/>
    <sheet name="PFIDA NYC-Manhattan COS" sheetId="6" r:id="rId6"/>
    <sheet name="PFIDA NYC-Queens COS" sheetId="7" r:id="rId7"/>
    <sheet name="PFIDA NYC-Richmond COS" sheetId="8" r:id="rId8"/>
    <sheet name="PFIDA NYC-Unknown COS" sheetId="9" r:id="rId9"/>
    <sheet name="PFIDA NYC-Westchester COS" sheetId="10" r:id="rId10"/>
    <sheet name="PFIDA Regional XTAB" sheetId="11" r:id="rId11"/>
    <sheet name="PFIDA LI-Nassau XTAB" sheetId="12" r:id="rId12"/>
    <sheet name="PFIDA LI-Suffolk XTAB" sheetId="13" r:id="rId13"/>
    <sheet name="PFIDA NYC-Bronx XTAB" sheetId="14" r:id="rId14"/>
    <sheet name="PFIDA NYC-Kings XTAB" sheetId="15" r:id="rId15"/>
    <sheet name="PFIDA NYC-Mnhtn XTAB" sheetId="16" r:id="rId16"/>
    <sheet name="PFIDA NYC-Queens XTAB" sheetId="17" r:id="rId17"/>
    <sheet name="PFIDA NYC-Richmond XTAB" sheetId="18" r:id="rId18"/>
    <sheet name="PFIDA NYC-Unknown XTAB" sheetId="19" r:id="rId19"/>
    <sheet name="PFIDA NYC-Wchstr XTAB" sheetId="20" r:id="rId20"/>
  </sheets>
  <definedNames/>
  <calcPr fullCalcOnLoad="1"/>
</workbook>
</file>

<file path=xl/sharedStrings.xml><?xml version="1.0" encoding="utf-8"?>
<sst xmlns="http://schemas.openxmlformats.org/spreadsheetml/2006/main" count="1150" uniqueCount="101">
  <si>
    <t>Adult Day Care</t>
  </si>
  <si>
    <t>Ambulatory Surgery</t>
  </si>
  <si>
    <t>Assisted Living Program</t>
  </si>
  <si>
    <t>Capitation</t>
  </si>
  <si>
    <t>Case Management</t>
  </si>
  <si>
    <t>Dental</t>
  </si>
  <si>
    <t>Diagnostic/Imaging</t>
  </si>
  <si>
    <t>Emergency Department</t>
  </si>
  <si>
    <t>Encounter Supplement Payments</t>
  </si>
  <si>
    <t>Home Health Care</t>
  </si>
  <si>
    <t>Home Health Care Assistant</t>
  </si>
  <si>
    <t>Home Health Care Nursing</t>
  </si>
  <si>
    <t>Home Health Care Physical Therapy</t>
  </si>
  <si>
    <t>Home Health Care Occupational Therapy</t>
  </si>
  <si>
    <t>Home Health Care Speech Therapy</t>
  </si>
  <si>
    <t>Home Health Care Other Services</t>
  </si>
  <si>
    <t>HOPD/Clinic - General Services</t>
  </si>
  <si>
    <t>HOPD/Clinic - Primary Care</t>
  </si>
  <si>
    <t>HOPD/Clinic - Specialty Care</t>
  </si>
  <si>
    <t>Hospice</t>
  </si>
  <si>
    <t>Inpatient Behavioral - MH</t>
  </si>
  <si>
    <t>Inpatient Behavioral - SA</t>
  </si>
  <si>
    <t>Inpatient General</t>
  </si>
  <si>
    <t>Lab/Pathology</t>
  </si>
  <si>
    <t>LTHHCP - Assistant</t>
  </si>
  <si>
    <t>LTHHCP - Nursing</t>
  </si>
  <si>
    <t>LTHHCP Personal Care</t>
  </si>
  <si>
    <t>LTHHCP Physical Therapy</t>
  </si>
  <si>
    <t>LTHHCP Occupational Therapy</t>
  </si>
  <si>
    <t>LTHHCP Speech Therapy</t>
  </si>
  <si>
    <t>LTHHCP Waiver Services</t>
  </si>
  <si>
    <t>LTHHCP Other Services</t>
  </si>
  <si>
    <t>Outpatient Behavioral - MH</t>
  </si>
  <si>
    <t>Outpatient Behavioral - SA</t>
  </si>
  <si>
    <t>Personal Care</t>
  </si>
  <si>
    <t>Personal Emergency Response Services</t>
  </si>
  <si>
    <t xml:space="preserve">Physician - Primary Care </t>
  </si>
  <si>
    <t>Physician - Specialty Care</t>
  </si>
  <si>
    <t>Podiatry</t>
  </si>
  <si>
    <t>Private Duty Nursing</t>
  </si>
  <si>
    <t>SNF</t>
  </si>
  <si>
    <t>Nursing Home Transition and Diversion Waiver Services</t>
  </si>
  <si>
    <t>Therapeutic/Chiropractic</t>
  </si>
  <si>
    <t>Transportation (Emergency)</t>
  </si>
  <si>
    <t>Transportation (Non-emergency)</t>
  </si>
  <si>
    <t>Vision</t>
  </si>
  <si>
    <t>Other Services</t>
  </si>
  <si>
    <t>Primary FIDA Population                            (by Cohort)</t>
  </si>
  <si>
    <t>Medicare FFS</t>
  </si>
  <si>
    <t>Medicare MC</t>
  </si>
  <si>
    <t>Total</t>
  </si>
  <si>
    <t>Combined                  Total                             $</t>
  </si>
  <si>
    <t>PMPM                    (Combined                    Total $)</t>
  </si>
  <si>
    <t>Member                 Months</t>
  </si>
  <si>
    <t>Medicaid $</t>
  </si>
  <si>
    <t>Medicare $</t>
  </si>
  <si>
    <t>Total                    Population</t>
  </si>
  <si>
    <t>Medicaid FFS</t>
  </si>
  <si>
    <t>Medicaid MC</t>
  </si>
  <si>
    <t>Custodial Nursing Home Residents</t>
  </si>
  <si>
    <t>Community-based LTC Recipients and                                                             Nursing Home Certified Enrolles</t>
  </si>
  <si>
    <t>Nassau (Long Island)</t>
  </si>
  <si>
    <t>Suffolk (Long Island)</t>
  </si>
  <si>
    <t>Bronx (NYC)</t>
  </si>
  <si>
    <t>Kings (NYC)</t>
  </si>
  <si>
    <t>Manhattan (NYC)</t>
  </si>
  <si>
    <t>Queens (NYC)</t>
  </si>
  <si>
    <t>Richmond (NYC)</t>
  </si>
  <si>
    <t>Westchester</t>
  </si>
  <si>
    <t>Categories of Service Breakout of Medicaid and Medicare Fee-for-Service Claims Expenditures</t>
  </si>
  <si>
    <t>Cohort</t>
  </si>
  <si>
    <t>Dual Counts</t>
  </si>
  <si>
    <t>Member Months</t>
  </si>
  <si>
    <t>Custodial Nursing Home Residency</t>
  </si>
  <si>
    <t>Community-based Long Term Care / NH Certified</t>
  </si>
  <si>
    <t>Categories of Service</t>
  </si>
  <si>
    <t xml:space="preserve">Total </t>
  </si>
  <si>
    <t>Medicaid Claims $</t>
  </si>
  <si>
    <t>Medicare Claims $</t>
  </si>
  <si>
    <t>Combined Claims $</t>
  </si>
  <si>
    <t>PMPM (Combined Claims $)</t>
  </si>
  <si>
    <t>Unknown Burrough (NYC)</t>
  </si>
  <si>
    <t>Avg. Months of Dual Enrollment</t>
  </si>
  <si>
    <t>PMPY (Combined $)</t>
  </si>
  <si>
    <t>New York State Primary FIDA Databook (CY 2011)</t>
  </si>
  <si>
    <t>FIDA Region (Long Island, NYC, Westchester)</t>
  </si>
  <si>
    <t>New York State Primary FIDA CY Databook (CY 2011)</t>
  </si>
  <si>
    <t>DME</t>
  </si>
  <si>
    <t>Pharmacy, Prescriptions and OTC Purchases</t>
  </si>
  <si>
    <t>Notes:</t>
  </si>
  <si>
    <t>paid through the PPS, most are bundled in the PPS payments to home care agencies (based on case mix).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</si>
  <si>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DME on the Medicaid side also includes DME supplies from pharmacies.</t>
    </r>
  </si>
  <si>
    <r>
      <t>1.</t>
    </r>
    <r>
      <rPr>
        <sz val="8"/>
        <color indexed="8"/>
        <rFont val="Arial"/>
        <family val="2"/>
      </rPr>
      <t xml:space="preserve"> DME on the Medicaid side also includes DME supplies from pharmacies.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</si>
  <si>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Pharmacy only includes claims spend from prescription and over-the-counter NDCs.</t>
    </r>
  </si>
  <si>
    <r>
      <t>2.</t>
    </r>
    <r>
      <rPr>
        <sz val="8"/>
        <color indexed="8"/>
        <rFont val="Arial"/>
        <family val="2"/>
      </rPr>
      <t xml:space="preserve"> Pharmacy only includes claims spend from prescription and over-the-counter NDCs.</t>
    </r>
  </si>
  <si>
    <r>
      <rPr>
        <b/>
        <sz val="8"/>
        <color indexed="8"/>
        <rFont val="Arial"/>
        <family val="2"/>
      </rPr>
      <t>3.</t>
    </r>
    <r>
      <rPr>
        <sz val="8"/>
        <color indexed="8"/>
        <rFont val="Arial"/>
        <family val="2"/>
      </rPr>
      <t xml:space="preserve"> Medicare home health care claims spend is reported as a total (and not broken out by subordinate, professional services) as a result of the Medicare Home Health Prospective Payment System (PPS).  While some professional services are not</t>
    </r>
  </si>
  <si>
    <r>
      <t>3.</t>
    </r>
    <r>
      <rPr>
        <sz val="8"/>
        <color indexed="8"/>
        <rFont val="Arial"/>
        <family val="2"/>
      </rPr>
      <t xml:space="preserve"> Medicare home health care claims spend is reported as a total (and not broken out by subordinate, professional services) as a result of the Medicare Home Health Prospective Payment System (PPS).  While some professional services are not</t>
    </r>
  </si>
  <si>
    <t>Notes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</si>
  <si>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Medicare MC is defined as enrollment in a Medicare Advantage Plan.</t>
    </r>
  </si>
  <si>
    <t>Crosstabulation of Aggregate Medicaid/Medicare Fee-for-Service Claims Expenditures and Member Months by Program</t>
  </si>
  <si>
    <t>2. Dual enrollee counts were excluded because any single dual enrollee may be double counted due to month-to-month changes in program enrollment (ie Medicaid/Medicare FFS or MC).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</si>
</sst>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5" applyFont="1" applyAlignment="1">
      <alignment vertical="center" wrapText="1"/>
      <protection/>
    </xf>
    <xf numFmtId="0" fontId="2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left" wrapText="1"/>
      <protection/>
    </xf>
    <xf numFmtId="3" fontId="2" fillId="0" borderId="10" xfId="55" applyNumberFormat="1" applyFont="1" applyBorder="1" applyAlignment="1">
      <alignment horizontal="right" wrapText="1"/>
      <protection/>
    </xf>
    <xf numFmtId="3" fontId="2" fillId="0" borderId="10" xfId="55" applyNumberFormat="1" applyFont="1" applyBorder="1" applyAlignment="1">
      <alignment horizontal="right"/>
      <protection/>
    </xf>
    <xf numFmtId="4" fontId="2" fillId="0" borderId="10" xfId="55" applyNumberFormat="1" applyFont="1" applyBorder="1" applyAlignment="1">
      <alignment horizontal="right"/>
      <protection/>
    </xf>
    <xf numFmtId="0" fontId="6" fillId="0" borderId="12" xfId="55" applyFont="1" applyBorder="1">
      <alignment/>
      <protection/>
    </xf>
    <xf numFmtId="0" fontId="6" fillId="0" borderId="10" xfId="55" applyFont="1" applyBorder="1">
      <alignment/>
      <protection/>
    </xf>
    <xf numFmtId="0" fontId="6" fillId="0" borderId="0" xfId="55" applyFont="1">
      <alignment/>
      <protection/>
    </xf>
    <xf numFmtId="0" fontId="40" fillId="0" borderId="0" xfId="55" applyFont="1">
      <alignment/>
      <protection/>
    </xf>
    <xf numFmtId="3" fontId="39" fillId="0" borderId="1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41" fillId="0" borderId="0" xfId="55" applyFont="1" applyFill="1" applyBorder="1" applyAlignment="1">
      <alignment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41" fillId="0" borderId="0" xfId="55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58" sqref="A58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3.7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173856</v>
      </c>
      <c r="C6" s="13">
        <v>1920141</v>
      </c>
      <c r="D6" s="24">
        <f>C6/B6</f>
        <v>11.044433324130315</v>
      </c>
      <c r="E6" s="13">
        <f>E12*12</f>
        <v>77916.97133760486</v>
      </c>
    </row>
    <row r="7" spans="1:5" ht="11.25">
      <c r="A7" s="18" t="s">
        <v>73</v>
      </c>
      <c r="B7" s="13">
        <v>53827</v>
      </c>
      <c r="C7" s="13">
        <v>566286</v>
      </c>
      <c r="D7" s="24">
        <f>C7/B7</f>
        <v>10.520482285841679</v>
      </c>
      <c r="E7" s="13">
        <f>I12*12</f>
        <v>108276.45672285737</v>
      </c>
    </row>
    <row r="8" spans="1:5" ht="11.25">
      <c r="A8" s="18" t="s">
        <v>74</v>
      </c>
      <c r="B8" s="13">
        <v>120029</v>
      </c>
      <c r="C8" s="13">
        <v>1353855</v>
      </c>
      <c r="D8" s="24">
        <f>C8/B8</f>
        <v>11.279399145206575</v>
      </c>
      <c r="E8" s="13">
        <f>M12*12</f>
        <v>65218.30601460274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8871646685.72</v>
      </c>
      <c r="C12" s="20">
        <f>SUM(C13:C61)</f>
        <v>3595984252.71</v>
      </c>
      <c r="D12" s="20">
        <f>SUM(D13:D23)+SUM(D30:D61)</f>
        <v>12467630938.429996</v>
      </c>
      <c r="E12" s="21">
        <f>D12/$C$6</f>
        <v>6493.080944800406</v>
      </c>
      <c r="F12" s="20">
        <f>SUM(F13:F23)+SUM(F30:F61)</f>
        <v>3766365345.7599998</v>
      </c>
      <c r="G12" s="20">
        <f>SUM(G13:G61)</f>
        <v>1343254785.22</v>
      </c>
      <c r="H12" s="20">
        <f>SUM(H13:H23)+SUM(H30:H61)</f>
        <v>5109620130.9800005</v>
      </c>
      <c r="I12" s="21">
        <f>H12/$C$7</f>
        <v>9023.038060238114</v>
      </c>
      <c r="J12" s="20">
        <f>SUM(J13:J23)+SUM(J30:J61)</f>
        <v>5105281339.96</v>
      </c>
      <c r="K12" s="20">
        <f>SUM(K13:K61)</f>
        <v>2252729467.4900002</v>
      </c>
      <c r="L12" s="20">
        <f>SUM(L13:L23)+SUM(L30:L61)</f>
        <v>7358010807.45</v>
      </c>
      <c r="M12" s="21">
        <f>L12/$C$8</f>
        <v>5434.8588345502285</v>
      </c>
    </row>
    <row r="13" spans="1:13" ht="11.25">
      <c r="A13" s="15" t="s">
        <v>0</v>
      </c>
      <c r="B13" s="13">
        <v>128337546.86</v>
      </c>
      <c r="C13" s="13">
        <v>0</v>
      </c>
      <c r="D13" s="13">
        <v>128337546.86</v>
      </c>
      <c r="E13" s="22">
        <f>D13/$C$6</f>
        <v>66.83756393931488</v>
      </c>
      <c r="F13" s="13">
        <v>3224382.16</v>
      </c>
      <c r="G13" s="13">
        <v>0</v>
      </c>
      <c r="H13" s="13">
        <v>3224382.16</v>
      </c>
      <c r="I13" s="23">
        <f>H13/$C$7</f>
        <v>5.693911133243626</v>
      </c>
      <c r="J13" s="13">
        <v>125113164.7</v>
      </c>
      <c r="K13" s="13">
        <v>0</v>
      </c>
      <c r="L13" s="13">
        <v>125113164.7</v>
      </c>
      <c r="M13" s="23">
        <f>L13/$C$8</f>
        <v>92.41252918517863</v>
      </c>
    </row>
    <row r="14" spans="1:13" ht="11.25">
      <c r="A14" s="15" t="s">
        <v>1</v>
      </c>
      <c r="B14" s="13">
        <v>28786566.86</v>
      </c>
      <c r="C14" s="13">
        <v>71551048.59</v>
      </c>
      <c r="D14" s="13">
        <v>100337615.45</v>
      </c>
      <c r="E14" s="22">
        <f aca="true" t="shared" si="0" ref="E14:E61">D14/$C$6</f>
        <v>52.255337212215146</v>
      </c>
      <c r="F14" s="13">
        <v>20788463.43</v>
      </c>
      <c r="G14" s="13">
        <v>15271424.41</v>
      </c>
      <c r="H14" s="13">
        <v>36059887.84</v>
      </c>
      <c r="I14" s="23">
        <f aca="true" t="shared" si="1" ref="I14:I61">H14/$C$7</f>
        <v>63.6778727356848</v>
      </c>
      <c r="J14" s="13">
        <v>7998103.43</v>
      </c>
      <c r="K14" s="13">
        <v>56279624.18</v>
      </c>
      <c r="L14" s="13">
        <v>64277727.61</v>
      </c>
      <c r="M14" s="23">
        <f aca="true" t="shared" si="2" ref="M14:M61">L14/$C$8</f>
        <v>47.47755676198707</v>
      </c>
    </row>
    <row r="15" spans="1:13" ht="11.25">
      <c r="A15" s="15" t="s">
        <v>2</v>
      </c>
      <c r="B15" s="13">
        <v>56739511.53</v>
      </c>
      <c r="C15" s="13">
        <v>0</v>
      </c>
      <c r="D15" s="13">
        <v>56739511.53</v>
      </c>
      <c r="E15" s="22">
        <f t="shared" si="0"/>
        <v>29.549658868801824</v>
      </c>
      <c r="F15" s="13">
        <v>3530973.47</v>
      </c>
      <c r="G15" s="13">
        <v>0</v>
      </c>
      <c r="H15" s="13">
        <v>3530973.47</v>
      </c>
      <c r="I15" s="23">
        <f t="shared" si="1"/>
        <v>6.2353183197183055</v>
      </c>
      <c r="J15" s="13">
        <v>53208538.06</v>
      </c>
      <c r="K15" s="13">
        <v>0</v>
      </c>
      <c r="L15" s="13">
        <v>53208538.06</v>
      </c>
      <c r="M15" s="23">
        <f t="shared" si="2"/>
        <v>39.30150426744371</v>
      </c>
    </row>
    <row r="16" spans="1:13" ht="11.25">
      <c r="A16" s="15" t="s">
        <v>3</v>
      </c>
      <c r="B16" s="13">
        <v>1396167343.59</v>
      </c>
      <c r="C16" s="13">
        <v>0</v>
      </c>
      <c r="D16" s="13">
        <v>1396167343.59</v>
      </c>
      <c r="E16" s="22">
        <f t="shared" si="0"/>
        <v>727.1170937915497</v>
      </c>
      <c r="F16" s="13">
        <v>48827001.61</v>
      </c>
      <c r="G16" s="13">
        <v>0</v>
      </c>
      <c r="H16" s="13">
        <v>48827001.61</v>
      </c>
      <c r="I16" s="23">
        <f t="shared" si="1"/>
        <v>86.22321867395627</v>
      </c>
      <c r="J16" s="13">
        <v>1347340341.98</v>
      </c>
      <c r="K16" s="13">
        <v>0</v>
      </c>
      <c r="L16" s="13">
        <v>1347340341.98</v>
      </c>
      <c r="M16" s="23">
        <f t="shared" si="2"/>
        <v>995.188068131373</v>
      </c>
    </row>
    <row r="17" spans="1:13" ht="11.25">
      <c r="A17" s="15" t="s">
        <v>4</v>
      </c>
      <c r="B17" s="13">
        <v>2752751.67</v>
      </c>
      <c r="C17" s="13">
        <v>0</v>
      </c>
      <c r="D17" s="13">
        <v>2752751.67</v>
      </c>
      <c r="E17" s="22">
        <f t="shared" si="0"/>
        <v>1.43361954668954</v>
      </c>
      <c r="F17" s="13">
        <v>426513.44</v>
      </c>
      <c r="G17" s="13">
        <v>0</v>
      </c>
      <c r="H17" s="13">
        <v>426513.44</v>
      </c>
      <c r="I17" s="23">
        <f t="shared" si="1"/>
        <v>0.7531767340177932</v>
      </c>
      <c r="J17" s="13">
        <v>2326238.23</v>
      </c>
      <c r="K17" s="13">
        <v>0</v>
      </c>
      <c r="L17" s="13">
        <v>2326238.23</v>
      </c>
      <c r="M17" s="23">
        <f t="shared" si="2"/>
        <v>1.718232920068988</v>
      </c>
    </row>
    <row r="18" spans="1:13" ht="11.25">
      <c r="A18" s="15" t="s">
        <v>5</v>
      </c>
      <c r="B18" s="13">
        <v>10030053.92</v>
      </c>
      <c r="C18" s="13">
        <v>0</v>
      </c>
      <c r="D18" s="13">
        <v>10030053.92</v>
      </c>
      <c r="E18" s="22">
        <f t="shared" si="0"/>
        <v>5.223602808335429</v>
      </c>
      <c r="F18" s="13">
        <v>165789.97</v>
      </c>
      <c r="G18" s="13">
        <v>0</v>
      </c>
      <c r="H18" s="13">
        <v>165789.97</v>
      </c>
      <c r="I18" s="23">
        <f t="shared" si="1"/>
        <v>0.2927672059701282</v>
      </c>
      <c r="J18" s="13">
        <v>9864263.95</v>
      </c>
      <c r="K18" s="13">
        <v>0</v>
      </c>
      <c r="L18" s="13">
        <v>9864263.95</v>
      </c>
      <c r="M18" s="23">
        <f t="shared" si="2"/>
        <v>7.286056446222084</v>
      </c>
    </row>
    <row r="19" spans="1:13" ht="11.25">
      <c r="A19" s="15" t="s">
        <v>6</v>
      </c>
      <c r="B19" s="13">
        <v>9433652.55</v>
      </c>
      <c r="C19" s="13">
        <v>101508324.39</v>
      </c>
      <c r="D19" s="13">
        <v>110941976.94</v>
      </c>
      <c r="E19" s="22">
        <f t="shared" si="0"/>
        <v>57.77803658168853</v>
      </c>
      <c r="F19" s="13">
        <v>2001358.44</v>
      </c>
      <c r="G19" s="13">
        <v>19815871.55</v>
      </c>
      <c r="H19" s="13">
        <v>21817229.99</v>
      </c>
      <c r="I19" s="23">
        <f t="shared" si="1"/>
        <v>38.5268750949167</v>
      </c>
      <c r="J19" s="13">
        <v>7432294.11</v>
      </c>
      <c r="K19" s="13">
        <v>81692452.84</v>
      </c>
      <c r="L19" s="13">
        <v>89124746.95</v>
      </c>
      <c r="M19" s="23">
        <f t="shared" si="2"/>
        <v>65.8303488556751</v>
      </c>
    </row>
    <row r="20" spans="1:13" ht="11.25">
      <c r="A20" s="15" t="s">
        <v>87</v>
      </c>
      <c r="B20" s="13">
        <v>92876232.58</v>
      </c>
      <c r="C20" s="13">
        <v>212924672.67</v>
      </c>
      <c r="D20" s="13">
        <v>305800905.25</v>
      </c>
      <c r="E20" s="22">
        <f t="shared" si="0"/>
        <v>159.25960919015844</v>
      </c>
      <c r="F20" s="13">
        <v>9457599.63</v>
      </c>
      <c r="G20" s="13">
        <v>76536833.01</v>
      </c>
      <c r="H20" s="13">
        <v>85994432.64</v>
      </c>
      <c r="I20" s="23">
        <f t="shared" si="1"/>
        <v>151.85689323062905</v>
      </c>
      <c r="J20" s="13">
        <v>83418632.95</v>
      </c>
      <c r="K20" s="13">
        <v>136387839.66</v>
      </c>
      <c r="L20" s="13">
        <v>219806472.61</v>
      </c>
      <c r="M20" s="23">
        <f t="shared" si="2"/>
        <v>162.3559927835699</v>
      </c>
    </row>
    <row r="21" spans="1:13" ht="11.25">
      <c r="A21" s="15" t="s">
        <v>7</v>
      </c>
      <c r="B21" s="13">
        <v>2702947.9</v>
      </c>
      <c r="C21" s="13">
        <v>16844723.51</v>
      </c>
      <c r="D21" s="13">
        <v>19547671.41</v>
      </c>
      <c r="E21" s="22">
        <f t="shared" si="0"/>
        <v>10.180331241299466</v>
      </c>
      <c r="F21" s="13">
        <v>724934.46</v>
      </c>
      <c r="G21" s="13">
        <v>5712916.68</v>
      </c>
      <c r="H21" s="13">
        <v>6437851.14</v>
      </c>
      <c r="I21" s="23">
        <f t="shared" si="1"/>
        <v>11.368550767633316</v>
      </c>
      <c r="J21" s="13">
        <v>1978013.44</v>
      </c>
      <c r="K21" s="13">
        <v>11131806.83</v>
      </c>
      <c r="L21" s="13">
        <v>13109820.27</v>
      </c>
      <c r="M21" s="23">
        <f t="shared" si="2"/>
        <v>9.683326700422128</v>
      </c>
    </row>
    <row r="22" spans="1:13" ht="11.25">
      <c r="A22" s="15" t="s">
        <v>8</v>
      </c>
      <c r="B22" s="13">
        <v>1784441.68</v>
      </c>
      <c r="C22" s="13">
        <v>0</v>
      </c>
      <c r="D22" s="13">
        <v>1784441.68</v>
      </c>
      <c r="E22" s="22">
        <f t="shared" si="0"/>
        <v>0.9293284607744952</v>
      </c>
      <c r="F22" s="13">
        <v>107865.99</v>
      </c>
      <c r="G22" s="13">
        <v>0</v>
      </c>
      <c r="H22" s="13">
        <v>107865.99</v>
      </c>
      <c r="I22" s="23">
        <f t="shared" si="1"/>
        <v>0.19047970460156177</v>
      </c>
      <c r="J22" s="13">
        <v>1676575.69</v>
      </c>
      <c r="K22" s="13">
        <v>0</v>
      </c>
      <c r="L22" s="13">
        <v>1676575.69</v>
      </c>
      <c r="M22" s="23">
        <f t="shared" si="2"/>
        <v>1.238371679389595</v>
      </c>
    </row>
    <row r="23" spans="1:13" ht="11.25">
      <c r="A23" s="15" t="s">
        <v>9</v>
      </c>
      <c r="B23" s="13">
        <f>SUM(B24:B29)</f>
        <v>1030592983.2700001</v>
      </c>
      <c r="C23" s="13">
        <v>212136934.47</v>
      </c>
      <c r="D23" s="13">
        <f>B23+C23</f>
        <v>1242729917.74</v>
      </c>
      <c r="E23" s="22">
        <f t="shared" si="0"/>
        <v>647.2076361788014</v>
      </c>
      <c r="F23" s="13">
        <f>SUM(F24:F29)</f>
        <v>33589207.23</v>
      </c>
      <c r="G23" s="13">
        <v>9401971.26</v>
      </c>
      <c r="H23" s="13">
        <f>F23+G23</f>
        <v>42991178.489999995</v>
      </c>
      <c r="I23" s="23">
        <f t="shared" si="1"/>
        <v>75.91778445873639</v>
      </c>
      <c r="J23" s="13">
        <f>SUM(J24:J29)</f>
        <v>997003776.0399998</v>
      </c>
      <c r="K23" s="13">
        <v>202734963.21</v>
      </c>
      <c r="L23" s="13">
        <f>J23+K23</f>
        <v>1199738739.2499998</v>
      </c>
      <c r="M23" s="23">
        <f t="shared" si="2"/>
        <v>886.1648693914782</v>
      </c>
    </row>
    <row r="24" spans="1:13" ht="11.25">
      <c r="A24" s="15" t="s">
        <v>10</v>
      </c>
      <c r="B24" s="13">
        <v>944990467.08</v>
      </c>
      <c r="C24" s="13">
        <v>0</v>
      </c>
      <c r="D24" s="13">
        <v>944990467.08</v>
      </c>
      <c r="E24" s="22">
        <f t="shared" si="0"/>
        <v>492.14639293676873</v>
      </c>
      <c r="F24" s="13">
        <v>31143121.72</v>
      </c>
      <c r="G24" s="13">
        <v>0</v>
      </c>
      <c r="H24" s="13">
        <v>31143121.72</v>
      </c>
      <c r="I24" s="23">
        <f t="shared" si="1"/>
        <v>54.99539405883246</v>
      </c>
      <c r="J24" s="13">
        <v>913847345.36</v>
      </c>
      <c r="K24" s="13">
        <v>0</v>
      </c>
      <c r="L24" s="13">
        <v>913847345.36</v>
      </c>
      <c r="M24" s="23">
        <f t="shared" si="2"/>
        <v>674.9964696071588</v>
      </c>
    </row>
    <row r="25" spans="1:13" ht="11.25">
      <c r="A25" s="15" t="s">
        <v>11</v>
      </c>
      <c r="B25" s="13">
        <v>76484704.51</v>
      </c>
      <c r="C25" s="13">
        <v>0</v>
      </c>
      <c r="D25" s="13">
        <v>76484704.51</v>
      </c>
      <c r="E25" s="22">
        <f t="shared" si="0"/>
        <v>39.83285837342154</v>
      </c>
      <c r="F25" s="13">
        <v>2127575.22</v>
      </c>
      <c r="G25" s="13">
        <v>0</v>
      </c>
      <c r="H25" s="13">
        <v>2127575.22</v>
      </c>
      <c r="I25" s="23">
        <f t="shared" si="1"/>
        <v>3.7570683718121236</v>
      </c>
      <c r="J25" s="13">
        <v>74357129.29</v>
      </c>
      <c r="K25" s="13">
        <v>0</v>
      </c>
      <c r="L25" s="13">
        <v>74357129.29</v>
      </c>
      <c r="M25" s="23">
        <f t="shared" si="2"/>
        <v>54.92252072046121</v>
      </c>
    </row>
    <row r="26" spans="1:13" ht="11.25">
      <c r="A26" s="15" t="s">
        <v>12</v>
      </c>
      <c r="B26" s="13">
        <v>2533412.25</v>
      </c>
      <c r="C26" s="13">
        <v>0</v>
      </c>
      <c r="D26" s="13">
        <v>2533412.25</v>
      </c>
      <c r="E26" s="22">
        <f t="shared" si="0"/>
        <v>1.319388654270702</v>
      </c>
      <c r="F26" s="13">
        <v>156867.82</v>
      </c>
      <c r="G26" s="13">
        <v>0</v>
      </c>
      <c r="H26" s="13">
        <v>156867.82</v>
      </c>
      <c r="I26" s="23">
        <f t="shared" si="1"/>
        <v>0.2770116513563818</v>
      </c>
      <c r="J26" s="13">
        <v>2376544.43</v>
      </c>
      <c r="K26" s="13">
        <v>0</v>
      </c>
      <c r="L26" s="13">
        <v>2376544.43</v>
      </c>
      <c r="M26" s="23">
        <f t="shared" si="2"/>
        <v>1.7553906659132625</v>
      </c>
    </row>
    <row r="27" spans="1:13" ht="11.25">
      <c r="A27" s="15" t="s">
        <v>13</v>
      </c>
      <c r="B27" s="13">
        <v>307344.26</v>
      </c>
      <c r="C27" s="13">
        <v>0</v>
      </c>
      <c r="D27" s="13">
        <v>307344.26</v>
      </c>
      <c r="E27" s="22">
        <f t="shared" si="0"/>
        <v>0.16006338076214194</v>
      </c>
      <c r="F27" s="13">
        <v>21080.65</v>
      </c>
      <c r="G27" s="13">
        <v>0</v>
      </c>
      <c r="H27" s="13">
        <v>21080.65</v>
      </c>
      <c r="I27" s="23">
        <f t="shared" si="1"/>
        <v>0.03722615427540148</v>
      </c>
      <c r="J27" s="13">
        <v>286263.61</v>
      </c>
      <c r="K27" s="13">
        <v>0</v>
      </c>
      <c r="L27" s="13">
        <v>286263.61</v>
      </c>
      <c r="M27" s="23">
        <f t="shared" si="2"/>
        <v>0.2114433303418756</v>
      </c>
    </row>
    <row r="28" spans="1:13" ht="11.25">
      <c r="A28" s="15" t="s">
        <v>14</v>
      </c>
      <c r="B28" s="13">
        <v>75762.95</v>
      </c>
      <c r="C28" s="13">
        <v>0</v>
      </c>
      <c r="D28" s="13">
        <v>75762.95</v>
      </c>
      <c r="E28" s="22">
        <f t="shared" si="0"/>
        <v>0.039456972170272914</v>
      </c>
      <c r="F28" s="13">
        <v>17722.66</v>
      </c>
      <c r="G28" s="13">
        <v>0</v>
      </c>
      <c r="H28" s="13">
        <v>17722.66</v>
      </c>
      <c r="I28" s="23">
        <f t="shared" si="1"/>
        <v>0.03129630610680822</v>
      </c>
      <c r="J28" s="13">
        <v>58040.29</v>
      </c>
      <c r="K28" s="13">
        <v>0</v>
      </c>
      <c r="L28" s="13">
        <v>58040.29</v>
      </c>
      <c r="M28" s="23">
        <f t="shared" si="2"/>
        <v>0.04287038863098338</v>
      </c>
    </row>
    <row r="29" spans="1:13" ht="11.25">
      <c r="A29" s="15" t="s">
        <v>15</v>
      </c>
      <c r="B29" s="13">
        <v>6201292.22</v>
      </c>
      <c r="C29" s="13">
        <v>0</v>
      </c>
      <c r="D29" s="13">
        <v>6201292.22</v>
      </c>
      <c r="E29" s="22">
        <f t="shared" si="0"/>
        <v>3.2296025239813115</v>
      </c>
      <c r="F29" s="13">
        <v>122839.16</v>
      </c>
      <c r="G29" s="13">
        <v>0</v>
      </c>
      <c r="H29" s="13">
        <v>122839.16</v>
      </c>
      <c r="I29" s="23">
        <f t="shared" si="1"/>
        <v>0.21692070791084364</v>
      </c>
      <c r="J29" s="13">
        <v>6078453.06</v>
      </c>
      <c r="K29" s="13">
        <v>0</v>
      </c>
      <c r="L29" s="13">
        <v>6078453.06</v>
      </c>
      <c r="M29" s="23">
        <f t="shared" si="2"/>
        <v>4.489737128422172</v>
      </c>
    </row>
    <row r="30" spans="1:13" ht="11.25">
      <c r="A30" s="15" t="s">
        <v>16</v>
      </c>
      <c r="B30" s="13">
        <v>19174064.33</v>
      </c>
      <c r="C30" s="13">
        <v>74872376.84</v>
      </c>
      <c r="D30" s="13">
        <v>94046441.17</v>
      </c>
      <c r="E30" s="22">
        <f t="shared" si="0"/>
        <v>48.978924552936476</v>
      </c>
      <c r="F30" s="13">
        <v>3568157.66</v>
      </c>
      <c r="G30" s="13">
        <v>19713294.02</v>
      </c>
      <c r="H30" s="13">
        <v>23281451.68</v>
      </c>
      <c r="I30" s="23">
        <f t="shared" si="1"/>
        <v>41.11253267783417</v>
      </c>
      <c r="J30" s="13">
        <v>15605906.67</v>
      </c>
      <c r="K30" s="13">
        <v>55159082.82</v>
      </c>
      <c r="L30" s="13">
        <v>70764989.49</v>
      </c>
      <c r="M30" s="23">
        <f t="shared" si="2"/>
        <v>52.26925297760838</v>
      </c>
    </row>
    <row r="31" spans="1:13" ht="11.25">
      <c r="A31" s="15" t="s">
        <v>17</v>
      </c>
      <c r="B31" s="13">
        <v>15253193.68</v>
      </c>
      <c r="C31" s="13">
        <v>14617451.4</v>
      </c>
      <c r="D31" s="13">
        <v>29870645.08</v>
      </c>
      <c r="E31" s="22">
        <f t="shared" si="0"/>
        <v>15.55648521645025</v>
      </c>
      <c r="F31" s="13">
        <v>2243465.55</v>
      </c>
      <c r="G31" s="13">
        <v>1657779.39</v>
      </c>
      <c r="H31" s="13">
        <v>3901244.94</v>
      </c>
      <c r="I31" s="23">
        <f t="shared" si="1"/>
        <v>6.8891778006166495</v>
      </c>
      <c r="J31" s="13">
        <v>13009728.13</v>
      </c>
      <c r="K31" s="13">
        <v>12959672.01</v>
      </c>
      <c r="L31" s="13">
        <v>25969400.14</v>
      </c>
      <c r="M31" s="23">
        <f t="shared" si="2"/>
        <v>19.18181794948499</v>
      </c>
    </row>
    <row r="32" spans="1:13" ht="9.75">
      <c r="A32" s="15" t="s">
        <v>18</v>
      </c>
      <c r="B32" s="13">
        <v>926331.74</v>
      </c>
      <c r="C32" s="13">
        <v>2459212.57</v>
      </c>
      <c r="D32" s="13">
        <v>3385544.31</v>
      </c>
      <c r="E32" s="22">
        <f t="shared" si="0"/>
        <v>1.7631748449723224</v>
      </c>
      <c r="F32" s="13">
        <v>108292.14</v>
      </c>
      <c r="G32" s="13">
        <v>414840.7</v>
      </c>
      <c r="H32" s="13">
        <v>523132.84</v>
      </c>
      <c r="I32" s="23">
        <f t="shared" si="1"/>
        <v>0.9237961736648973</v>
      </c>
      <c r="J32" s="13">
        <v>818039.6</v>
      </c>
      <c r="K32" s="13">
        <v>2044371.87</v>
      </c>
      <c r="L32" s="13">
        <v>2862411.47</v>
      </c>
      <c r="M32" s="23">
        <f t="shared" si="2"/>
        <v>2.114267384616521</v>
      </c>
    </row>
    <row r="33" spans="1:13" ht="9.75">
      <c r="A33" s="15" t="s">
        <v>19</v>
      </c>
      <c r="B33" s="13">
        <v>40662578.24</v>
      </c>
      <c r="C33" s="13">
        <v>55235344.86</v>
      </c>
      <c r="D33" s="13">
        <v>95897923.1</v>
      </c>
      <c r="E33" s="22">
        <f t="shared" si="0"/>
        <v>49.943167246571996</v>
      </c>
      <c r="F33" s="13">
        <v>36015027.01</v>
      </c>
      <c r="G33" s="13">
        <v>30445826.06</v>
      </c>
      <c r="H33" s="13">
        <v>66460853.07</v>
      </c>
      <c r="I33" s="23">
        <f t="shared" si="1"/>
        <v>117.3626984774478</v>
      </c>
      <c r="J33" s="13">
        <v>4647551.23</v>
      </c>
      <c r="K33" s="13">
        <v>24789518.8</v>
      </c>
      <c r="L33" s="13">
        <v>29437070.03</v>
      </c>
      <c r="M33" s="23">
        <f t="shared" si="2"/>
        <v>21.743148291360598</v>
      </c>
    </row>
    <row r="34" spans="1:13" ht="9.75">
      <c r="A34" s="15" t="s">
        <v>20</v>
      </c>
      <c r="B34" s="13">
        <v>1535196.87</v>
      </c>
      <c r="C34" s="13">
        <v>31197897.76</v>
      </c>
      <c r="D34" s="13">
        <v>32733094.63</v>
      </c>
      <c r="E34" s="22">
        <f t="shared" si="0"/>
        <v>17.04723488014682</v>
      </c>
      <c r="F34" s="13">
        <v>734646.12</v>
      </c>
      <c r="G34" s="13">
        <v>16134598.2</v>
      </c>
      <c r="H34" s="13">
        <v>16869244.32</v>
      </c>
      <c r="I34" s="23">
        <f t="shared" si="1"/>
        <v>29.789266059906126</v>
      </c>
      <c r="J34" s="13">
        <v>800550.75</v>
      </c>
      <c r="K34" s="13">
        <v>15063299.56</v>
      </c>
      <c r="L34" s="13">
        <v>15863850.31</v>
      </c>
      <c r="M34" s="23">
        <f t="shared" si="2"/>
        <v>11.717540142777477</v>
      </c>
    </row>
    <row r="35" spans="1:13" ht="9.75">
      <c r="A35" s="15" t="s">
        <v>21</v>
      </c>
      <c r="B35" s="13">
        <v>583694.73</v>
      </c>
      <c r="C35" s="13">
        <v>1602715.59</v>
      </c>
      <c r="D35" s="13">
        <v>2186410.32</v>
      </c>
      <c r="E35" s="22">
        <f t="shared" si="0"/>
        <v>1.1386717537930808</v>
      </c>
      <c r="F35" s="13">
        <v>138781.67</v>
      </c>
      <c r="G35" s="13">
        <v>492724.5</v>
      </c>
      <c r="H35" s="13">
        <v>631506.17</v>
      </c>
      <c r="I35" s="23">
        <f t="shared" si="1"/>
        <v>1.115171785987999</v>
      </c>
      <c r="J35" s="13">
        <v>444913.06</v>
      </c>
      <c r="K35" s="13">
        <v>1109991.09</v>
      </c>
      <c r="L35" s="13">
        <v>1554904.15</v>
      </c>
      <c r="M35" s="23">
        <f t="shared" si="2"/>
        <v>1.1485012427475616</v>
      </c>
    </row>
    <row r="36" spans="1:13" ht="9.75">
      <c r="A36" s="15" t="s">
        <v>22</v>
      </c>
      <c r="B36" s="13">
        <v>182471003.36</v>
      </c>
      <c r="C36" s="13">
        <v>1575730661.97</v>
      </c>
      <c r="D36" s="13">
        <v>1758201665.33</v>
      </c>
      <c r="E36" s="22">
        <f t="shared" si="0"/>
        <v>915.662790039898</v>
      </c>
      <c r="F36" s="13">
        <v>78206056.81</v>
      </c>
      <c r="G36" s="13">
        <v>600529111.54</v>
      </c>
      <c r="H36" s="13">
        <v>678735168.35</v>
      </c>
      <c r="I36" s="23">
        <f t="shared" si="1"/>
        <v>1198.5731032552455</v>
      </c>
      <c r="J36" s="13">
        <v>104264946.55</v>
      </c>
      <c r="K36" s="13">
        <v>975201550.43</v>
      </c>
      <c r="L36" s="13">
        <v>1079466496.98</v>
      </c>
      <c r="M36" s="23">
        <f t="shared" si="2"/>
        <v>797.3279981829664</v>
      </c>
    </row>
    <row r="37" spans="1:13" ht="9.75">
      <c r="A37" s="15" t="s">
        <v>23</v>
      </c>
      <c r="B37" s="13">
        <v>10935119.04</v>
      </c>
      <c r="C37" s="13">
        <v>150619368.35</v>
      </c>
      <c r="D37" s="13">
        <v>161554487.39</v>
      </c>
      <c r="E37" s="22">
        <f t="shared" si="0"/>
        <v>84.13678338726166</v>
      </c>
      <c r="F37" s="13">
        <v>2379544.66</v>
      </c>
      <c r="G37" s="13">
        <v>29246011.44</v>
      </c>
      <c r="H37" s="13">
        <v>31625556.1</v>
      </c>
      <c r="I37" s="23">
        <f t="shared" si="1"/>
        <v>55.84732114161396</v>
      </c>
      <c r="J37" s="13">
        <v>8555574.38</v>
      </c>
      <c r="K37" s="13">
        <v>121373356.91</v>
      </c>
      <c r="L37" s="13">
        <v>129928931.29</v>
      </c>
      <c r="M37" s="23">
        <f t="shared" si="2"/>
        <v>95.9696062650727</v>
      </c>
    </row>
    <row r="38" spans="1:13" ht="9.75">
      <c r="A38" s="15" t="s">
        <v>24</v>
      </c>
      <c r="B38" s="13">
        <v>209273397.02</v>
      </c>
      <c r="C38" s="13">
        <v>0</v>
      </c>
      <c r="D38" s="13">
        <v>209273397.02</v>
      </c>
      <c r="E38" s="22">
        <f t="shared" si="0"/>
        <v>108.98855710075459</v>
      </c>
      <c r="F38" s="13">
        <v>3415709.94</v>
      </c>
      <c r="G38" s="13">
        <v>0</v>
      </c>
      <c r="H38" s="13">
        <v>3415709.94</v>
      </c>
      <c r="I38" s="23">
        <f t="shared" si="1"/>
        <v>6.031775357328276</v>
      </c>
      <c r="J38" s="13">
        <v>205857687.08</v>
      </c>
      <c r="K38" s="13">
        <v>0</v>
      </c>
      <c r="L38" s="13">
        <v>205857687.08</v>
      </c>
      <c r="M38" s="23">
        <f t="shared" si="2"/>
        <v>152.05297988337009</v>
      </c>
    </row>
    <row r="39" spans="1:13" ht="9.75">
      <c r="A39" s="15" t="s">
        <v>25</v>
      </c>
      <c r="B39" s="13">
        <v>70944495.85</v>
      </c>
      <c r="C39" s="13">
        <v>0</v>
      </c>
      <c r="D39" s="13">
        <v>70944495.85</v>
      </c>
      <c r="E39" s="22">
        <f t="shared" si="0"/>
        <v>36.947544919878275</v>
      </c>
      <c r="F39" s="13">
        <v>959143.88</v>
      </c>
      <c r="G39" s="13">
        <v>0</v>
      </c>
      <c r="H39" s="13">
        <v>959143.88</v>
      </c>
      <c r="I39" s="23">
        <f t="shared" si="1"/>
        <v>1.6937446449320661</v>
      </c>
      <c r="J39" s="13">
        <v>69985351.97</v>
      </c>
      <c r="K39" s="13">
        <v>0</v>
      </c>
      <c r="L39" s="13">
        <v>69985351.97</v>
      </c>
      <c r="M39" s="23">
        <f t="shared" si="2"/>
        <v>51.693388117634456</v>
      </c>
    </row>
    <row r="40" spans="1:13" ht="9.75">
      <c r="A40" s="15" t="s">
        <v>26</v>
      </c>
      <c r="B40" s="13">
        <v>263109227.94</v>
      </c>
      <c r="C40" s="13">
        <v>0</v>
      </c>
      <c r="D40" s="13">
        <v>263109227.94</v>
      </c>
      <c r="E40" s="22">
        <f t="shared" si="0"/>
        <v>137.0259933723617</v>
      </c>
      <c r="F40" s="13">
        <v>2587062.02</v>
      </c>
      <c r="G40" s="13">
        <v>0</v>
      </c>
      <c r="H40" s="13">
        <v>2587062.02</v>
      </c>
      <c r="I40" s="23">
        <f t="shared" si="1"/>
        <v>4.568472503293389</v>
      </c>
      <c r="J40" s="13">
        <v>260522165.92</v>
      </c>
      <c r="K40" s="13">
        <v>0</v>
      </c>
      <c r="L40" s="13">
        <v>260522165.92</v>
      </c>
      <c r="M40" s="23">
        <f t="shared" si="2"/>
        <v>192.42988792743682</v>
      </c>
    </row>
    <row r="41" spans="1:13" ht="9.75">
      <c r="A41" s="15" t="s">
        <v>27</v>
      </c>
      <c r="B41" s="13">
        <v>7523665.24</v>
      </c>
      <c r="C41" s="13">
        <v>0</v>
      </c>
      <c r="D41" s="13">
        <v>7523665.24</v>
      </c>
      <c r="E41" s="22">
        <f t="shared" si="0"/>
        <v>3.9182878965659294</v>
      </c>
      <c r="F41" s="13">
        <v>158975.12</v>
      </c>
      <c r="G41" s="13">
        <v>0</v>
      </c>
      <c r="H41" s="13">
        <v>158975.12</v>
      </c>
      <c r="I41" s="23">
        <f t="shared" si="1"/>
        <v>0.2807329158764299</v>
      </c>
      <c r="J41" s="13">
        <v>7364690.12</v>
      </c>
      <c r="K41" s="13">
        <v>0</v>
      </c>
      <c r="L41" s="13">
        <v>7364690.12</v>
      </c>
      <c r="M41" s="23">
        <f t="shared" si="2"/>
        <v>5.439792385447482</v>
      </c>
    </row>
    <row r="42" spans="1:13" ht="9.75">
      <c r="A42" s="15" t="s">
        <v>28</v>
      </c>
      <c r="B42" s="13">
        <v>603735.39</v>
      </c>
      <c r="C42" s="13">
        <v>0</v>
      </c>
      <c r="D42" s="13">
        <v>603735.39</v>
      </c>
      <c r="E42" s="22">
        <f t="shared" si="0"/>
        <v>0.31442242522814734</v>
      </c>
      <c r="F42" s="13">
        <v>10322.49</v>
      </c>
      <c r="G42" s="13">
        <v>0</v>
      </c>
      <c r="H42" s="13">
        <v>10322.49</v>
      </c>
      <c r="I42" s="23">
        <f t="shared" si="1"/>
        <v>0.018228404021995954</v>
      </c>
      <c r="J42" s="13">
        <v>593412.9</v>
      </c>
      <c r="K42" s="13">
        <v>0</v>
      </c>
      <c r="L42" s="13">
        <v>593412.9</v>
      </c>
      <c r="M42" s="23">
        <f t="shared" si="2"/>
        <v>0.438313482610767</v>
      </c>
    </row>
    <row r="43" spans="1:13" ht="9.75">
      <c r="A43" s="15" t="s">
        <v>29</v>
      </c>
      <c r="B43" s="13">
        <v>115599.99</v>
      </c>
      <c r="C43" s="13">
        <v>0</v>
      </c>
      <c r="D43" s="13">
        <v>115599.99</v>
      </c>
      <c r="E43" s="22">
        <f t="shared" si="0"/>
        <v>0.06020390690058699</v>
      </c>
      <c r="F43" s="13">
        <v>194.6</v>
      </c>
      <c r="G43" s="13">
        <v>0</v>
      </c>
      <c r="H43" s="13">
        <v>194.6</v>
      </c>
      <c r="I43" s="23">
        <f t="shared" si="1"/>
        <v>0.00034364261168384877</v>
      </c>
      <c r="J43" s="13">
        <v>115405.39</v>
      </c>
      <c r="K43" s="13">
        <v>0</v>
      </c>
      <c r="L43" s="13">
        <v>115405.39</v>
      </c>
      <c r="M43" s="23">
        <f t="shared" si="2"/>
        <v>0.0852420606342629</v>
      </c>
    </row>
    <row r="44" spans="1:13" ht="9.75">
      <c r="A44" s="15" t="s">
        <v>30</v>
      </c>
      <c r="B44" s="13">
        <v>13338860.9</v>
      </c>
      <c r="C44" s="13">
        <v>0</v>
      </c>
      <c r="D44" s="13">
        <v>13338860.9</v>
      </c>
      <c r="E44" s="22">
        <f t="shared" si="0"/>
        <v>6.946813228820176</v>
      </c>
      <c r="F44" s="13">
        <v>237349.83</v>
      </c>
      <c r="G44" s="13">
        <v>0</v>
      </c>
      <c r="H44" s="13">
        <v>237349.83</v>
      </c>
      <c r="I44" s="23">
        <f t="shared" si="1"/>
        <v>0.4191342007395556</v>
      </c>
      <c r="J44" s="13">
        <v>13101511.07</v>
      </c>
      <c r="K44" s="13">
        <v>0</v>
      </c>
      <c r="L44" s="13">
        <v>13101511.07</v>
      </c>
      <c r="M44" s="23">
        <f t="shared" si="2"/>
        <v>9.677189263251973</v>
      </c>
    </row>
    <row r="45" spans="1:13" ht="9.75">
      <c r="A45" s="15" t="s">
        <v>31</v>
      </c>
      <c r="B45" s="13">
        <v>415271.77</v>
      </c>
      <c r="C45" s="13">
        <v>0</v>
      </c>
      <c r="D45" s="13">
        <v>415271.77</v>
      </c>
      <c r="E45" s="22">
        <f t="shared" si="0"/>
        <v>0.21627149777021584</v>
      </c>
      <c r="F45" s="13">
        <v>16085.7</v>
      </c>
      <c r="G45" s="13">
        <v>0</v>
      </c>
      <c r="H45" s="13">
        <v>16085.7</v>
      </c>
      <c r="I45" s="23">
        <f t="shared" si="1"/>
        <v>0.02840561129888431</v>
      </c>
      <c r="J45" s="13">
        <v>399186.07</v>
      </c>
      <c r="K45" s="13">
        <v>0</v>
      </c>
      <c r="L45" s="13">
        <v>399186.07</v>
      </c>
      <c r="M45" s="23">
        <f t="shared" si="2"/>
        <v>0.2948514205731042</v>
      </c>
    </row>
    <row r="46" spans="1:13" ht="9.75">
      <c r="A46" s="15" t="s">
        <v>32</v>
      </c>
      <c r="B46" s="13">
        <v>44761505.6</v>
      </c>
      <c r="C46" s="13">
        <v>42242727.21</v>
      </c>
      <c r="D46" s="13">
        <v>87004232.81</v>
      </c>
      <c r="E46" s="22">
        <f t="shared" si="0"/>
        <v>45.311377034290715</v>
      </c>
      <c r="F46" s="13">
        <v>11146889.95</v>
      </c>
      <c r="G46" s="13">
        <v>22562291.23</v>
      </c>
      <c r="H46" s="13">
        <v>33709181.18</v>
      </c>
      <c r="I46" s="23">
        <f t="shared" si="1"/>
        <v>59.52677830636816</v>
      </c>
      <c r="J46" s="13">
        <v>33614615.65</v>
      </c>
      <c r="K46" s="13">
        <v>19680435.98</v>
      </c>
      <c r="L46" s="13">
        <v>53295051.63</v>
      </c>
      <c r="M46" s="23">
        <f t="shared" si="2"/>
        <v>39.36540591865451</v>
      </c>
    </row>
    <row r="47" spans="1:13" ht="9.75">
      <c r="A47" s="15" t="s">
        <v>33</v>
      </c>
      <c r="B47" s="13">
        <v>2814922.94</v>
      </c>
      <c r="C47" s="13">
        <v>1149662.68</v>
      </c>
      <c r="D47" s="13">
        <v>3964585.62</v>
      </c>
      <c r="E47" s="22">
        <f t="shared" si="0"/>
        <v>2.064736714647518</v>
      </c>
      <c r="F47" s="13">
        <v>272210.82</v>
      </c>
      <c r="G47" s="13">
        <v>288279.28</v>
      </c>
      <c r="H47" s="13">
        <v>560490.1</v>
      </c>
      <c r="I47" s="23">
        <f t="shared" si="1"/>
        <v>0.9897650657088467</v>
      </c>
      <c r="J47" s="13">
        <v>2542712.12</v>
      </c>
      <c r="K47" s="13">
        <v>861383.4</v>
      </c>
      <c r="L47" s="13">
        <v>3404095.52</v>
      </c>
      <c r="M47" s="23">
        <f t="shared" si="2"/>
        <v>2.5143723072264015</v>
      </c>
    </row>
    <row r="48" spans="1:13" ht="9.75">
      <c r="A48" s="15" t="s">
        <v>34</v>
      </c>
      <c r="B48" s="13">
        <v>1458597094.01</v>
      </c>
      <c r="C48" s="13">
        <v>0</v>
      </c>
      <c r="D48" s="13">
        <v>1458597094.01</v>
      </c>
      <c r="E48" s="22">
        <f t="shared" si="0"/>
        <v>759.6302011206469</v>
      </c>
      <c r="F48" s="13">
        <v>16534097.01</v>
      </c>
      <c r="G48" s="13">
        <v>0</v>
      </c>
      <c r="H48" s="13">
        <v>16534097.01</v>
      </c>
      <c r="I48" s="23">
        <f t="shared" si="1"/>
        <v>29.197432057299668</v>
      </c>
      <c r="J48" s="13">
        <v>1442062997</v>
      </c>
      <c r="K48" s="13">
        <v>0</v>
      </c>
      <c r="L48" s="13">
        <v>1442062997</v>
      </c>
      <c r="M48" s="23">
        <f t="shared" si="2"/>
        <v>1065.1532084307403</v>
      </c>
    </row>
    <row r="49" spans="1:13" ht="9.75">
      <c r="A49" s="15" t="s">
        <v>35</v>
      </c>
      <c r="B49" s="13">
        <v>5059431.67</v>
      </c>
      <c r="C49" s="13">
        <v>0</v>
      </c>
      <c r="D49" s="13">
        <v>5059431.67</v>
      </c>
      <c r="E49" s="22">
        <f t="shared" si="0"/>
        <v>2.6349271589950947</v>
      </c>
      <c r="F49" s="13">
        <v>113247</v>
      </c>
      <c r="G49" s="13">
        <v>0</v>
      </c>
      <c r="H49" s="13">
        <v>113247</v>
      </c>
      <c r="I49" s="23">
        <f t="shared" si="1"/>
        <v>0.19998198790010702</v>
      </c>
      <c r="J49" s="13">
        <v>4946184.67</v>
      </c>
      <c r="K49" s="13">
        <v>0</v>
      </c>
      <c r="L49" s="13">
        <v>4946184.67</v>
      </c>
      <c r="M49" s="23">
        <f t="shared" si="2"/>
        <v>3.6534079868228133</v>
      </c>
    </row>
    <row r="50" spans="1:13" ht="9.75">
      <c r="A50" s="15" t="s">
        <v>88</v>
      </c>
      <c r="B50" s="13">
        <v>25677558.42</v>
      </c>
      <c r="C50" s="13">
        <v>0</v>
      </c>
      <c r="D50" s="13">
        <v>25677558.42</v>
      </c>
      <c r="E50" s="22">
        <f t="shared" si="0"/>
        <v>13.372746282694866</v>
      </c>
      <c r="F50" s="13">
        <v>3646068.7</v>
      </c>
      <c r="G50" s="13">
        <v>0</v>
      </c>
      <c r="H50" s="13">
        <v>3646068.7</v>
      </c>
      <c r="I50" s="23">
        <f t="shared" si="1"/>
        <v>6.4385640824601</v>
      </c>
      <c r="J50" s="13">
        <v>22031489.72</v>
      </c>
      <c r="K50" s="13">
        <v>0</v>
      </c>
      <c r="L50" s="13">
        <v>22031489.72</v>
      </c>
      <c r="M50" s="23">
        <f t="shared" si="2"/>
        <v>16.27315312201085</v>
      </c>
    </row>
    <row r="51" spans="1:13" ht="9.75">
      <c r="A51" s="15" t="s">
        <v>36</v>
      </c>
      <c r="B51" s="13">
        <v>12862333.98</v>
      </c>
      <c r="C51" s="13">
        <v>240283984.48</v>
      </c>
      <c r="D51" s="13">
        <v>253146318.46</v>
      </c>
      <c r="E51" s="22">
        <f t="shared" si="0"/>
        <v>131.83735905852748</v>
      </c>
      <c r="F51" s="13">
        <v>4311029.31</v>
      </c>
      <c r="G51" s="13">
        <v>85666692.04</v>
      </c>
      <c r="H51" s="13">
        <v>89977721.35</v>
      </c>
      <c r="I51" s="23">
        <f t="shared" si="1"/>
        <v>158.89095148034738</v>
      </c>
      <c r="J51" s="13">
        <v>8551304.67</v>
      </c>
      <c r="K51" s="13">
        <v>154617292.44</v>
      </c>
      <c r="L51" s="13">
        <v>163168597.11</v>
      </c>
      <c r="M51" s="23">
        <f t="shared" si="2"/>
        <v>120.5214717307245</v>
      </c>
    </row>
    <row r="52" spans="1:13" ht="9.75">
      <c r="A52" s="15" t="s">
        <v>37</v>
      </c>
      <c r="B52" s="13">
        <v>25838925.71</v>
      </c>
      <c r="C52" s="13">
        <v>200482097.98</v>
      </c>
      <c r="D52" s="13">
        <v>226321023.69</v>
      </c>
      <c r="E52" s="22">
        <f t="shared" si="0"/>
        <v>117.86687732307159</v>
      </c>
      <c r="F52" s="13">
        <v>5794206.7</v>
      </c>
      <c r="G52" s="13">
        <v>42149842.73</v>
      </c>
      <c r="H52" s="13">
        <v>47944049.43</v>
      </c>
      <c r="I52" s="23">
        <f t="shared" si="1"/>
        <v>84.66402035367288</v>
      </c>
      <c r="J52" s="13">
        <v>20044719.01</v>
      </c>
      <c r="K52" s="13">
        <v>158332255.25</v>
      </c>
      <c r="L52" s="13">
        <v>178376974.26</v>
      </c>
      <c r="M52" s="23">
        <f t="shared" si="2"/>
        <v>131.754858725639</v>
      </c>
    </row>
    <row r="53" spans="1:13" ht="9.75">
      <c r="A53" s="15" t="s">
        <v>38</v>
      </c>
      <c r="B53" s="13">
        <v>2146647.19</v>
      </c>
      <c r="C53" s="13">
        <v>25578528.59</v>
      </c>
      <c r="D53" s="13">
        <v>27725175.78</v>
      </c>
      <c r="E53" s="22">
        <f t="shared" si="0"/>
        <v>14.43913534474812</v>
      </c>
      <c r="F53" s="13">
        <v>636010.46</v>
      </c>
      <c r="G53" s="13">
        <v>6878208.07</v>
      </c>
      <c r="H53" s="13">
        <v>7514218.53</v>
      </c>
      <c r="I53" s="23">
        <f t="shared" si="1"/>
        <v>13.269299488244457</v>
      </c>
      <c r="J53" s="13">
        <v>1510636.73</v>
      </c>
      <c r="K53" s="13">
        <v>18700320.52</v>
      </c>
      <c r="L53" s="13">
        <v>20210957.25</v>
      </c>
      <c r="M53" s="23">
        <f t="shared" si="2"/>
        <v>14.928450424897791</v>
      </c>
    </row>
    <row r="54" spans="1:13" ht="9.75">
      <c r="A54" s="15" t="s">
        <v>39</v>
      </c>
      <c r="B54" s="13">
        <v>21874108.44</v>
      </c>
      <c r="C54" s="13">
        <v>0</v>
      </c>
      <c r="D54" s="13">
        <v>21874108.44</v>
      </c>
      <c r="E54" s="22">
        <f t="shared" si="0"/>
        <v>11.391928217771508</v>
      </c>
      <c r="F54" s="13">
        <v>269860.01</v>
      </c>
      <c r="G54" s="13">
        <v>0</v>
      </c>
      <c r="H54" s="13">
        <v>269860.01</v>
      </c>
      <c r="I54" s="23">
        <f t="shared" si="1"/>
        <v>0.47654367227867195</v>
      </c>
      <c r="J54" s="13">
        <v>21604248.43</v>
      </c>
      <c r="K54" s="13">
        <v>0</v>
      </c>
      <c r="L54" s="13">
        <v>21604248.43</v>
      </c>
      <c r="M54" s="23">
        <f t="shared" si="2"/>
        <v>15.957579231158432</v>
      </c>
    </row>
    <row r="55" spans="1:13" ht="9.75">
      <c r="A55" s="15" t="s">
        <v>40</v>
      </c>
      <c r="B55" s="13">
        <v>3476856028.95</v>
      </c>
      <c r="C55" s="13">
        <v>493761560.73</v>
      </c>
      <c r="D55" s="13">
        <v>3970617589.68</v>
      </c>
      <c r="E55" s="22">
        <f t="shared" si="0"/>
        <v>2067.878134824474</v>
      </c>
      <c r="F55" s="13">
        <v>3443926083.44</v>
      </c>
      <c r="G55" s="13">
        <v>327681171.84</v>
      </c>
      <c r="H55" s="13">
        <v>3771607255.28</v>
      </c>
      <c r="I55" s="23">
        <f t="shared" si="1"/>
        <v>6660.251631295847</v>
      </c>
      <c r="J55" s="13">
        <v>32929945.51</v>
      </c>
      <c r="K55" s="13">
        <v>166080388.89</v>
      </c>
      <c r="L55" s="13">
        <v>199010334.4</v>
      </c>
      <c r="M55" s="23">
        <f t="shared" si="2"/>
        <v>146.99530924655892</v>
      </c>
    </row>
    <row r="56" spans="1:13" ht="9.75">
      <c r="A56" s="15" t="s">
        <v>41</v>
      </c>
      <c r="B56" s="13">
        <v>6683708.98</v>
      </c>
      <c r="C56" s="13">
        <v>0</v>
      </c>
      <c r="D56" s="13">
        <v>6683708.98</v>
      </c>
      <c r="E56" s="22">
        <f t="shared" si="0"/>
        <v>3.480842802690011</v>
      </c>
      <c r="F56" s="13">
        <v>1203890.3</v>
      </c>
      <c r="G56" s="13">
        <v>0</v>
      </c>
      <c r="H56" s="13">
        <v>1203890.3</v>
      </c>
      <c r="I56" s="23">
        <f t="shared" si="1"/>
        <v>2.12594042586255</v>
      </c>
      <c r="J56" s="13">
        <v>5479818.68</v>
      </c>
      <c r="K56" s="13">
        <v>0</v>
      </c>
      <c r="L56" s="13">
        <v>5479818.68</v>
      </c>
      <c r="M56" s="23">
        <f t="shared" si="2"/>
        <v>4.047566896011759</v>
      </c>
    </row>
    <row r="57" spans="1:13" ht="9.75">
      <c r="A57" s="15" t="s">
        <v>42</v>
      </c>
      <c r="B57" s="13">
        <v>7864475.33</v>
      </c>
      <c r="C57" s="13">
        <v>37535975.59</v>
      </c>
      <c r="D57" s="13">
        <v>45400450.92</v>
      </c>
      <c r="E57" s="22">
        <f t="shared" si="0"/>
        <v>23.64433180688293</v>
      </c>
      <c r="F57" s="13">
        <v>80771.8</v>
      </c>
      <c r="G57" s="13">
        <v>26774556.31</v>
      </c>
      <c r="H57" s="13">
        <v>26855328.11</v>
      </c>
      <c r="I57" s="23">
        <f t="shared" si="1"/>
        <v>47.423612997672556</v>
      </c>
      <c r="J57" s="13">
        <v>7783703.53</v>
      </c>
      <c r="K57" s="13">
        <v>10761419.28</v>
      </c>
      <c r="L57" s="13">
        <v>18545122.81</v>
      </c>
      <c r="M57" s="23">
        <f t="shared" si="2"/>
        <v>13.698012571508764</v>
      </c>
    </row>
    <row r="58" spans="1:13" ht="9.75">
      <c r="A58" s="15" t="s">
        <v>43</v>
      </c>
      <c r="B58" s="13">
        <v>18165895.57</v>
      </c>
      <c r="C58" s="13">
        <v>5149226.6</v>
      </c>
      <c r="D58" s="13">
        <v>23315122.17</v>
      </c>
      <c r="E58" s="22">
        <f t="shared" si="0"/>
        <v>12.142401089295006</v>
      </c>
      <c r="F58" s="13">
        <v>10145837.11</v>
      </c>
      <c r="G58" s="13">
        <v>1129444.06</v>
      </c>
      <c r="H58" s="13">
        <v>11275281.17</v>
      </c>
      <c r="I58" s="23">
        <f t="shared" si="1"/>
        <v>19.910930466230845</v>
      </c>
      <c r="J58" s="13">
        <v>8020058.46</v>
      </c>
      <c r="K58" s="13">
        <v>4019782.54</v>
      </c>
      <c r="L58" s="13">
        <v>12039841</v>
      </c>
      <c r="M58" s="23">
        <f t="shared" si="2"/>
        <v>8.893006267288595</v>
      </c>
    </row>
    <row r="59" spans="1:13" ht="9.75">
      <c r="A59" s="15" t="s">
        <v>44</v>
      </c>
      <c r="B59" s="13">
        <v>161031762.07</v>
      </c>
      <c r="C59" s="13">
        <v>0</v>
      </c>
      <c r="D59" s="13">
        <v>161031762.07</v>
      </c>
      <c r="E59" s="22">
        <f t="shared" si="0"/>
        <v>83.86455060852302</v>
      </c>
      <c r="F59" s="13">
        <v>13663138.22</v>
      </c>
      <c r="G59" s="13">
        <v>0</v>
      </c>
      <c r="H59" s="13">
        <v>13663138.22</v>
      </c>
      <c r="I59" s="23">
        <f t="shared" si="1"/>
        <v>24.12762847748311</v>
      </c>
      <c r="J59" s="13">
        <v>147368623.85</v>
      </c>
      <c r="K59" s="13">
        <v>0</v>
      </c>
      <c r="L59" s="13">
        <v>147368623.85</v>
      </c>
      <c r="M59" s="23">
        <f t="shared" si="2"/>
        <v>108.85111319158993</v>
      </c>
    </row>
    <row r="60" spans="1:13" ht="9.75">
      <c r="A60" s="15" t="s">
        <v>45</v>
      </c>
      <c r="B60" s="13">
        <v>2438086.47</v>
      </c>
      <c r="C60" s="13">
        <v>28288775.51</v>
      </c>
      <c r="D60" s="13">
        <v>30726861.98</v>
      </c>
      <c r="E60" s="22">
        <f t="shared" si="0"/>
        <v>16.002398771756866</v>
      </c>
      <c r="F60" s="13">
        <v>689602.74</v>
      </c>
      <c r="G60" s="13">
        <v>4703811.4</v>
      </c>
      <c r="H60" s="13">
        <v>5393414.14</v>
      </c>
      <c r="I60" s="23">
        <f t="shared" si="1"/>
        <v>9.524187671953747</v>
      </c>
      <c r="J60" s="13">
        <v>1748483.73</v>
      </c>
      <c r="K60" s="13">
        <v>23584964.11</v>
      </c>
      <c r="L60" s="13">
        <v>25333447.84</v>
      </c>
      <c r="M60" s="23">
        <f t="shared" si="2"/>
        <v>18.712083524454243</v>
      </c>
    </row>
    <row r="61" spans="1:13" ht="9.75">
      <c r="A61" s="15" t="s">
        <v>46</v>
      </c>
      <c r="B61" s="13">
        <v>1904731.89</v>
      </c>
      <c r="C61" s="13">
        <v>210980.37</v>
      </c>
      <c r="D61" s="13">
        <v>2115712.26</v>
      </c>
      <c r="E61" s="22">
        <f t="shared" si="0"/>
        <v>1.1018525514532524</v>
      </c>
      <c r="F61" s="13">
        <v>309497.16</v>
      </c>
      <c r="G61" s="13">
        <v>47285.5</v>
      </c>
      <c r="H61" s="13">
        <v>356782.66</v>
      </c>
      <c r="I61" s="23">
        <f t="shared" si="1"/>
        <v>0.6300396972554504</v>
      </c>
      <c r="J61" s="13">
        <v>1595234.73</v>
      </c>
      <c r="K61" s="13">
        <v>163694.87</v>
      </c>
      <c r="L61" s="13">
        <v>1758929.6</v>
      </c>
      <c r="M61" s="23">
        <f t="shared" si="2"/>
        <v>1.2992008745397403</v>
      </c>
    </row>
    <row r="63" ht="9.75">
      <c r="A63" s="25" t="s">
        <v>89</v>
      </c>
    </row>
    <row r="64" ht="9.75">
      <c r="A64" s="1" t="s">
        <v>91</v>
      </c>
    </row>
    <row r="65" ht="9.75">
      <c r="A65" s="1" t="s">
        <v>93</v>
      </c>
    </row>
    <row r="66" ht="9.75">
      <c r="A66" s="1" t="s">
        <v>95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1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8585</v>
      </c>
      <c r="C6" s="13">
        <v>91003</v>
      </c>
      <c r="D6" s="24">
        <f>C6/B6</f>
        <v>10.600232964472918</v>
      </c>
      <c r="E6" s="13">
        <f>E12*12</f>
        <v>83681.15555619047</v>
      </c>
    </row>
    <row r="7" spans="1:5" ht="11.25">
      <c r="A7" s="18" t="s">
        <v>73</v>
      </c>
      <c r="B7" s="13">
        <v>4581</v>
      </c>
      <c r="C7" s="13">
        <v>47862</v>
      </c>
      <c r="D7" s="24">
        <f>C7/B7</f>
        <v>10.447937131630649</v>
      </c>
      <c r="E7" s="13">
        <f>I12*12</f>
        <v>97407.66461326311</v>
      </c>
    </row>
    <row r="8" spans="1:5" ht="11.25">
      <c r="A8" s="18" t="s">
        <v>74</v>
      </c>
      <c r="B8" s="13">
        <v>4004</v>
      </c>
      <c r="C8" s="13">
        <v>43141</v>
      </c>
      <c r="D8" s="24">
        <f>C8/B8</f>
        <v>10.774475524475525</v>
      </c>
      <c r="E8" s="13">
        <f>M12*12</f>
        <v>68452.52904105143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443688621.15999997</v>
      </c>
      <c r="C12" s="20">
        <f>SUM(C13:C61)</f>
        <v>190914395.43</v>
      </c>
      <c r="D12" s="20">
        <f>SUM(D13:D23)+SUM(D30:D61)</f>
        <v>634603016.5900002</v>
      </c>
      <c r="E12" s="21">
        <f>D12/$C$6</f>
        <v>6973.42962968254</v>
      </c>
      <c r="F12" s="20">
        <f>SUM(F13:F23)+SUM(F30:F61)</f>
        <v>286016783.06</v>
      </c>
      <c r="G12" s="20">
        <f>SUM(G13:G61)</f>
        <v>102493687.24999999</v>
      </c>
      <c r="H12" s="20">
        <f>SUM(H13:H23)+SUM(H30:H61)</f>
        <v>388510470.30999994</v>
      </c>
      <c r="I12" s="21">
        <f>H12/$C$7</f>
        <v>8117.305384438593</v>
      </c>
      <c r="J12" s="20">
        <f>SUM(J13:J23)+SUM(J30:J61)</f>
        <v>157671838.10000002</v>
      </c>
      <c r="K12" s="20">
        <f>SUM(K13:K61)</f>
        <v>88420708.18</v>
      </c>
      <c r="L12" s="20">
        <f>SUM(L13:L23)+SUM(L30:L61)</f>
        <v>246092546.27999997</v>
      </c>
      <c r="M12" s="21">
        <f>L12/$C$8</f>
        <v>5704.377420087619</v>
      </c>
    </row>
    <row r="13" spans="1:13" ht="11.25">
      <c r="A13" s="15" t="s">
        <v>0</v>
      </c>
      <c r="B13" s="13">
        <v>6212943.53</v>
      </c>
      <c r="C13" s="13">
        <v>0</v>
      </c>
      <c r="D13" s="13">
        <v>6212943.53</v>
      </c>
      <c r="E13" s="22">
        <f>D13/$C$6</f>
        <v>68.27185400481304</v>
      </c>
      <c r="F13" s="13">
        <v>333323.96</v>
      </c>
      <c r="G13" s="13">
        <v>0</v>
      </c>
      <c r="H13" s="13">
        <v>333323.96</v>
      </c>
      <c r="I13" s="23">
        <f>H13/$C$7</f>
        <v>6.964271447077014</v>
      </c>
      <c r="J13" s="13">
        <v>5879619.57</v>
      </c>
      <c r="K13" s="13">
        <v>0</v>
      </c>
      <c r="L13" s="13">
        <v>5879619.57</v>
      </c>
      <c r="M13" s="23">
        <f>L13/$C$8</f>
        <v>136.2884395354767</v>
      </c>
    </row>
    <row r="14" spans="1:13" ht="11.25">
      <c r="A14" s="15" t="s">
        <v>1</v>
      </c>
      <c r="B14" s="13">
        <v>438937.81</v>
      </c>
      <c r="C14" s="13">
        <v>3073634.06</v>
      </c>
      <c r="D14" s="13">
        <v>3512571.87</v>
      </c>
      <c r="E14" s="22">
        <f aca="true" t="shared" si="0" ref="E14:E61">D14/$C$6</f>
        <v>38.598418403788884</v>
      </c>
      <c r="F14" s="13">
        <v>154909.23</v>
      </c>
      <c r="G14" s="13">
        <v>1189807.23</v>
      </c>
      <c r="H14" s="13">
        <v>1344716.46</v>
      </c>
      <c r="I14" s="23">
        <f aca="true" t="shared" si="1" ref="I14:I61">H14/$C$7</f>
        <v>28.095701391500562</v>
      </c>
      <c r="J14" s="13">
        <v>284028.58</v>
      </c>
      <c r="K14" s="13">
        <v>1883826.83</v>
      </c>
      <c r="L14" s="13">
        <v>2167855.41</v>
      </c>
      <c r="M14" s="23">
        <f aca="true" t="shared" si="2" ref="M14:M61">L14/$C$8</f>
        <v>50.25046730488399</v>
      </c>
    </row>
    <row r="15" spans="1:13" ht="11.25">
      <c r="A15" s="15" t="s">
        <v>2</v>
      </c>
      <c r="B15" s="13">
        <v>1196219.26</v>
      </c>
      <c r="C15" s="13">
        <v>0</v>
      </c>
      <c r="D15" s="13">
        <v>1196219.26</v>
      </c>
      <c r="E15" s="22">
        <f t="shared" si="0"/>
        <v>13.144833247255585</v>
      </c>
      <c r="F15" s="13">
        <v>83735.13</v>
      </c>
      <c r="G15" s="13">
        <v>0</v>
      </c>
      <c r="H15" s="13">
        <v>83735.13</v>
      </c>
      <c r="I15" s="23">
        <f t="shared" si="1"/>
        <v>1.7495117211984457</v>
      </c>
      <c r="J15" s="13">
        <v>1112484.13</v>
      </c>
      <c r="K15" s="13">
        <v>0</v>
      </c>
      <c r="L15" s="13">
        <v>1112484.13</v>
      </c>
      <c r="M15" s="23">
        <f t="shared" si="2"/>
        <v>25.78716603694861</v>
      </c>
    </row>
    <row r="16" spans="1:13" ht="11.25">
      <c r="A16" s="15" t="s">
        <v>3</v>
      </c>
      <c r="B16" s="13">
        <v>8875615.04</v>
      </c>
      <c r="C16" s="13">
        <v>0</v>
      </c>
      <c r="D16" s="13">
        <v>8875615.04</v>
      </c>
      <c r="E16" s="22">
        <f t="shared" si="0"/>
        <v>97.5310159005747</v>
      </c>
      <c r="F16" s="13">
        <v>1035330.31</v>
      </c>
      <c r="G16" s="13">
        <v>0</v>
      </c>
      <c r="H16" s="13">
        <v>1035330.31</v>
      </c>
      <c r="I16" s="23">
        <f t="shared" si="1"/>
        <v>21.631572228490246</v>
      </c>
      <c r="J16" s="13">
        <v>7840284.73</v>
      </c>
      <c r="K16" s="13">
        <v>0</v>
      </c>
      <c r="L16" s="13">
        <v>7840284.73</v>
      </c>
      <c r="M16" s="23">
        <f t="shared" si="2"/>
        <v>181.736277091398</v>
      </c>
    </row>
    <row r="17" spans="1:13" ht="11.25">
      <c r="A17" s="15" t="s">
        <v>4</v>
      </c>
      <c r="B17" s="13">
        <v>33267.85</v>
      </c>
      <c r="C17" s="13">
        <v>0</v>
      </c>
      <c r="D17" s="13">
        <v>33267.85</v>
      </c>
      <c r="E17" s="22">
        <f t="shared" si="0"/>
        <v>0.3655687175148072</v>
      </c>
      <c r="F17" s="13">
        <v>5549.94</v>
      </c>
      <c r="G17" s="13">
        <v>0</v>
      </c>
      <c r="H17" s="13">
        <v>5549.94</v>
      </c>
      <c r="I17" s="23">
        <f t="shared" si="1"/>
        <v>0.1159571267393757</v>
      </c>
      <c r="J17" s="13">
        <v>27717.91</v>
      </c>
      <c r="K17" s="13">
        <v>0</v>
      </c>
      <c r="L17" s="13">
        <v>27717.91</v>
      </c>
      <c r="M17" s="23">
        <f t="shared" si="2"/>
        <v>0.6424957696854501</v>
      </c>
    </row>
    <row r="18" spans="1:13" ht="11.25">
      <c r="A18" s="15" t="s">
        <v>5</v>
      </c>
      <c r="B18" s="13">
        <v>303127.79</v>
      </c>
      <c r="C18" s="13">
        <v>0</v>
      </c>
      <c r="D18" s="13">
        <v>303127.79</v>
      </c>
      <c r="E18" s="22">
        <f t="shared" si="0"/>
        <v>3.330964803358131</v>
      </c>
      <c r="F18" s="13">
        <v>25949.4</v>
      </c>
      <c r="G18" s="13">
        <v>0</v>
      </c>
      <c r="H18" s="13">
        <v>25949.4</v>
      </c>
      <c r="I18" s="23">
        <f t="shared" si="1"/>
        <v>0.5421712423216748</v>
      </c>
      <c r="J18" s="13">
        <v>277178.39</v>
      </c>
      <c r="K18" s="13">
        <v>0</v>
      </c>
      <c r="L18" s="13">
        <v>277178.39</v>
      </c>
      <c r="M18" s="23">
        <f t="shared" si="2"/>
        <v>6.424941239192416</v>
      </c>
    </row>
    <row r="19" spans="1:13" ht="11.25">
      <c r="A19" s="15" t="s">
        <v>6</v>
      </c>
      <c r="B19" s="13">
        <v>475327.28</v>
      </c>
      <c r="C19" s="13">
        <v>4347851.02</v>
      </c>
      <c r="D19" s="13">
        <v>4823178.3</v>
      </c>
      <c r="E19" s="22">
        <f t="shared" si="0"/>
        <v>53.000212080920406</v>
      </c>
      <c r="F19" s="13">
        <v>193668.84</v>
      </c>
      <c r="G19" s="13">
        <v>1828311.08</v>
      </c>
      <c r="H19" s="13">
        <v>2021979.92</v>
      </c>
      <c r="I19" s="23">
        <f t="shared" si="1"/>
        <v>42.24603902887468</v>
      </c>
      <c r="J19" s="13">
        <v>281658.44</v>
      </c>
      <c r="K19" s="13">
        <v>2519539.94</v>
      </c>
      <c r="L19" s="13">
        <v>2801198.38</v>
      </c>
      <c r="M19" s="23">
        <f t="shared" si="2"/>
        <v>64.93123432465636</v>
      </c>
    </row>
    <row r="20" spans="1:13" ht="11.25">
      <c r="A20" s="15" t="s">
        <v>87</v>
      </c>
      <c r="B20" s="13">
        <v>2629848.28</v>
      </c>
      <c r="C20" s="13">
        <v>10641557.66</v>
      </c>
      <c r="D20" s="13">
        <v>13271405.94</v>
      </c>
      <c r="E20" s="22">
        <f t="shared" si="0"/>
        <v>145.83481797303386</v>
      </c>
      <c r="F20" s="13">
        <v>558386.88</v>
      </c>
      <c r="G20" s="13">
        <v>4884446.39</v>
      </c>
      <c r="H20" s="13">
        <v>5442833.27</v>
      </c>
      <c r="I20" s="23">
        <f t="shared" si="1"/>
        <v>113.7193027871798</v>
      </c>
      <c r="J20" s="13">
        <v>2071461.4</v>
      </c>
      <c r="K20" s="13">
        <v>5757111.27</v>
      </c>
      <c r="L20" s="13">
        <v>7828572.67</v>
      </c>
      <c r="M20" s="23">
        <f t="shared" si="2"/>
        <v>181.46479381562781</v>
      </c>
    </row>
    <row r="21" spans="1:13" ht="11.25">
      <c r="A21" s="15" t="s">
        <v>7</v>
      </c>
      <c r="B21" s="13">
        <v>116401.2</v>
      </c>
      <c r="C21" s="13">
        <v>921877.83</v>
      </c>
      <c r="D21" s="13">
        <v>1038279.03</v>
      </c>
      <c r="E21" s="22">
        <f t="shared" si="0"/>
        <v>11.409283540103074</v>
      </c>
      <c r="F21" s="13">
        <v>44181</v>
      </c>
      <c r="G21" s="13">
        <v>395799.02</v>
      </c>
      <c r="H21" s="13">
        <v>439980.02</v>
      </c>
      <c r="I21" s="23">
        <f t="shared" si="1"/>
        <v>9.192679369855</v>
      </c>
      <c r="J21" s="13">
        <v>72220.2</v>
      </c>
      <c r="K21" s="13">
        <v>526078.81</v>
      </c>
      <c r="L21" s="13">
        <v>598299.01</v>
      </c>
      <c r="M21" s="23">
        <f t="shared" si="2"/>
        <v>13.86845483414849</v>
      </c>
    </row>
    <row r="22" spans="1:13" ht="11.25">
      <c r="A22" s="15" t="s">
        <v>8</v>
      </c>
      <c r="B22" s="13">
        <v>24999.2</v>
      </c>
      <c r="C22" s="13">
        <v>0</v>
      </c>
      <c r="D22" s="13">
        <v>24999.2</v>
      </c>
      <c r="E22" s="22">
        <f t="shared" si="0"/>
        <v>0.27470742722767383</v>
      </c>
      <c r="F22" s="13">
        <v>0</v>
      </c>
      <c r="G22" s="13">
        <v>0</v>
      </c>
      <c r="H22" s="13">
        <v>0</v>
      </c>
      <c r="I22" s="23">
        <f t="shared" si="1"/>
        <v>0</v>
      </c>
      <c r="J22" s="13">
        <v>24999.2</v>
      </c>
      <c r="K22" s="13">
        <v>0</v>
      </c>
      <c r="L22" s="13">
        <v>24999.2</v>
      </c>
      <c r="M22" s="23">
        <f t="shared" si="2"/>
        <v>0.5794765999860921</v>
      </c>
    </row>
    <row r="23" spans="1:13" ht="11.25">
      <c r="A23" s="15" t="s">
        <v>9</v>
      </c>
      <c r="B23" s="13">
        <f>SUM(B24:B29)</f>
        <v>4063910.7699999996</v>
      </c>
      <c r="C23" s="13">
        <v>7369854.93</v>
      </c>
      <c r="D23" s="13">
        <f>B23+C23</f>
        <v>11433765.7</v>
      </c>
      <c r="E23" s="22">
        <f t="shared" si="0"/>
        <v>125.64163489115742</v>
      </c>
      <c r="F23" s="13">
        <f>SUM(F24:F29)</f>
        <v>233809.33000000002</v>
      </c>
      <c r="G23" s="13">
        <v>619243.57</v>
      </c>
      <c r="H23" s="13">
        <f>F23+G23</f>
        <v>853052.8999999999</v>
      </c>
      <c r="I23" s="23">
        <f t="shared" si="1"/>
        <v>17.82317705068739</v>
      </c>
      <c r="J23" s="13">
        <f>SUM(J24:J29)</f>
        <v>3830101.44</v>
      </c>
      <c r="K23" s="13">
        <v>6750611.36</v>
      </c>
      <c r="L23" s="13">
        <f>J23+K23</f>
        <v>10580712.8</v>
      </c>
      <c r="M23" s="23">
        <f t="shared" si="2"/>
        <v>245.25886743469093</v>
      </c>
    </row>
    <row r="24" spans="1:13" ht="11.25">
      <c r="A24" s="15" t="s">
        <v>10</v>
      </c>
      <c r="B24" s="13">
        <v>1040736.8</v>
      </c>
      <c r="C24" s="13">
        <v>0</v>
      </c>
      <c r="D24" s="13">
        <v>1040736.8</v>
      </c>
      <c r="E24" s="22">
        <f t="shared" si="0"/>
        <v>11.436291111282046</v>
      </c>
      <c r="F24" s="13">
        <v>72257.76</v>
      </c>
      <c r="G24" s="13">
        <v>0</v>
      </c>
      <c r="H24" s="13">
        <v>72257.76</v>
      </c>
      <c r="I24" s="23">
        <f t="shared" si="1"/>
        <v>1.5097104174501692</v>
      </c>
      <c r="J24" s="13">
        <v>968479.04</v>
      </c>
      <c r="K24" s="13">
        <v>0</v>
      </c>
      <c r="L24" s="13">
        <v>968479.04</v>
      </c>
      <c r="M24" s="23">
        <f t="shared" si="2"/>
        <v>22.449156023272526</v>
      </c>
    </row>
    <row r="25" spans="1:13" ht="11.25">
      <c r="A25" s="15" t="s">
        <v>11</v>
      </c>
      <c r="B25" s="13">
        <v>2717547.84</v>
      </c>
      <c r="C25" s="13">
        <v>0</v>
      </c>
      <c r="D25" s="13">
        <v>2717547.84</v>
      </c>
      <c r="E25" s="22">
        <f t="shared" si="0"/>
        <v>29.86217860949639</v>
      </c>
      <c r="F25" s="13">
        <v>133629.89</v>
      </c>
      <c r="G25" s="13">
        <v>0</v>
      </c>
      <c r="H25" s="13">
        <v>133629.89</v>
      </c>
      <c r="I25" s="23">
        <f t="shared" si="1"/>
        <v>2.7919829927708832</v>
      </c>
      <c r="J25" s="13">
        <v>2583917.95</v>
      </c>
      <c r="K25" s="13">
        <v>0</v>
      </c>
      <c r="L25" s="13">
        <v>2583917.95</v>
      </c>
      <c r="M25" s="23">
        <f t="shared" si="2"/>
        <v>59.89471616327856</v>
      </c>
    </row>
    <row r="26" spans="1:13" ht="11.25">
      <c r="A26" s="15" t="s">
        <v>12</v>
      </c>
      <c r="B26" s="13">
        <v>212111.58</v>
      </c>
      <c r="C26" s="13">
        <v>0</v>
      </c>
      <c r="D26" s="13">
        <v>212111.58</v>
      </c>
      <c r="E26" s="22">
        <f t="shared" si="0"/>
        <v>2.330819643308462</v>
      </c>
      <c r="F26" s="13">
        <v>26720.85</v>
      </c>
      <c r="G26" s="13">
        <v>0</v>
      </c>
      <c r="H26" s="13">
        <v>26720.85</v>
      </c>
      <c r="I26" s="23">
        <f t="shared" si="1"/>
        <v>0.5582894571894196</v>
      </c>
      <c r="J26" s="13">
        <v>185390.73</v>
      </c>
      <c r="K26" s="13">
        <v>0</v>
      </c>
      <c r="L26" s="13">
        <v>185390.73</v>
      </c>
      <c r="M26" s="23">
        <f t="shared" si="2"/>
        <v>4.2973211098491</v>
      </c>
    </row>
    <row r="27" spans="1:13" ht="11.25">
      <c r="A27" s="15" t="s">
        <v>13</v>
      </c>
      <c r="B27" s="13">
        <v>11430.59</v>
      </c>
      <c r="C27" s="13">
        <v>0</v>
      </c>
      <c r="D27" s="13">
        <v>11430.59</v>
      </c>
      <c r="E27" s="22">
        <f t="shared" si="0"/>
        <v>0.1256067382393987</v>
      </c>
      <c r="F27" s="13">
        <v>0</v>
      </c>
      <c r="G27" s="13">
        <v>0</v>
      </c>
      <c r="H27" s="13">
        <v>0</v>
      </c>
      <c r="I27" s="23">
        <f t="shared" si="1"/>
        <v>0</v>
      </c>
      <c r="J27" s="13">
        <v>11430.59</v>
      </c>
      <c r="K27" s="13">
        <v>0</v>
      </c>
      <c r="L27" s="13">
        <v>11430.59</v>
      </c>
      <c r="M27" s="23">
        <f t="shared" si="2"/>
        <v>0.264958855844788</v>
      </c>
    </row>
    <row r="28" spans="1:13" ht="11.25">
      <c r="A28" s="15" t="s">
        <v>14</v>
      </c>
      <c r="B28" s="13">
        <v>6288.08</v>
      </c>
      <c r="C28" s="13">
        <v>0</v>
      </c>
      <c r="D28" s="13">
        <v>6288.08</v>
      </c>
      <c r="E28" s="22">
        <f t="shared" si="0"/>
        <v>0.06909750228014461</v>
      </c>
      <c r="F28" s="13">
        <v>0</v>
      </c>
      <c r="G28" s="13">
        <v>0</v>
      </c>
      <c r="H28" s="13">
        <v>0</v>
      </c>
      <c r="I28" s="23">
        <f t="shared" si="1"/>
        <v>0</v>
      </c>
      <c r="J28" s="13">
        <v>6288.08</v>
      </c>
      <c r="K28" s="13">
        <v>0</v>
      </c>
      <c r="L28" s="13">
        <v>6288.08</v>
      </c>
      <c r="M28" s="23">
        <f t="shared" si="2"/>
        <v>0.14575647296075658</v>
      </c>
    </row>
    <row r="29" spans="1:13" ht="11.25">
      <c r="A29" s="15" t="s">
        <v>15</v>
      </c>
      <c r="B29" s="13">
        <v>75795.88</v>
      </c>
      <c r="C29" s="13">
        <v>0</v>
      </c>
      <c r="D29" s="13">
        <v>75795.88</v>
      </c>
      <c r="E29" s="22">
        <f t="shared" si="0"/>
        <v>0.8328943001879059</v>
      </c>
      <c r="F29" s="13">
        <v>1200.83</v>
      </c>
      <c r="G29" s="13">
        <v>0</v>
      </c>
      <c r="H29" s="13">
        <v>1200.83</v>
      </c>
      <c r="I29" s="23">
        <f t="shared" si="1"/>
        <v>0.0250894237599766</v>
      </c>
      <c r="J29" s="13">
        <v>74595.05</v>
      </c>
      <c r="K29" s="13">
        <v>0</v>
      </c>
      <c r="L29" s="13">
        <v>74595.05</v>
      </c>
      <c r="M29" s="23">
        <f t="shared" si="2"/>
        <v>1.7290987691523145</v>
      </c>
    </row>
    <row r="30" spans="1:13" ht="11.25">
      <c r="A30" s="15" t="s">
        <v>16</v>
      </c>
      <c r="B30" s="13">
        <v>2600727.94</v>
      </c>
      <c r="C30" s="13">
        <v>4005025.36</v>
      </c>
      <c r="D30" s="13">
        <v>6605753.3</v>
      </c>
      <c r="E30" s="22">
        <f t="shared" si="0"/>
        <v>72.58830258343131</v>
      </c>
      <c r="F30" s="13">
        <v>843605.62</v>
      </c>
      <c r="G30" s="13">
        <v>1658666.03</v>
      </c>
      <c r="H30" s="13">
        <v>2502271.65</v>
      </c>
      <c r="I30" s="23">
        <f t="shared" si="1"/>
        <v>52.28096715557227</v>
      </c>
      <c r="J30" s="13">
        <v>1757122.32</v>
      </c>
      <c r="K30" s="13">
        <v>2346359.33</v>
      </c>
      <c r="L30" s="13">
        <v>4103481.65</v>
      </c>
      <c r="M30" s="23">
        <f t="shared" si="2"/>
        <v>95.11790755893466</v>
      </c>
    </row>
    <row r="31" spans="1:13" ht="11.25">
      <c r="A31" s="15" t="s">
        <v>17</v>
      </c>
      <c r="B31" s="13">
        <v>769762.12</v>
      </c>
      <c r="C31" s="13">
        <v>399674.97</v>
      </c>
      <c r="D31" s="13">
        <v>1169437.09</v>
      </c>
      <c r="E31" s="22">
        <f t="shared" si="0"/>
        <v>12.850533389009154</v>
      </c>
      <c r="F31" s="13">
        <v>216762.52</v>
      </c>
      <c r="G31" s="13">
        <v>79997.74</v>
      </c>
      <c r="H31" s="13">
        <v>296760.26</v>
      </c>
      <c r="I31" s="23">
        <f t="shared" si="1"/>
        <v>6.200331369353559</v>
      </c>
      <c r="J31" s="13">
        <v>552999.6</v>
      </c>
      <c r="K31" s="13">
        <v>319677.23</v>
      </c>
      <c r="L31" s="13">
        <v>872676.83</v>
      </c>
      <c r="M31" s="23">
        <f t="shared" si="2"/>
        <v>20.228479404742586</v>
      </c>
    </row>
    <row r="32" spans="1:13" ht="11.25">
      <c r="A32" s="15" t="s">
        <v>18</v>
      </c>
      <c r="B32" s="13">
        <v>15399.71</v>
      </c>
      <c r="C32" s="13">
        <v>111273.19</v>
      </c>
      <c r="D32" s="13">
        <v>126672.9</v>
      </c>
      <c r="E32" s="22">
        <f t="shared" si="0"/>
        <v>1.391964001186774</v>
      </c>
      <c r="F32" s="13">
        <v>8427.88</v>
      </c>
      <c r="G32" s="13">
        <v>43190.22</v>
      </c>
      <c r="H32" s="13">
        <v>51618.1</v>
      </c>
      <c r="I32" s="23">
        <f t="shared" si="1"/>
        <v>1.0784777067402114</v>
      </c>
      <c r="J32" s="13">
        <v>6971.83</v>
      </c>
      <c r="K32" s="13">
        <v>68082.97</v>
      </c>
      <c r="L32" s="13">
        <v>75054.8</v>
      </c>
      <c r="M32" s="23">
        <f t="shared" si="2"/>
        <v>1.739755684847361</v>
      </c>
    </row>
    <row r="33" spans="1:13" ht="11.25">
      <c r="A33" s="15" t="s">
        <v>19</v>
      </c>
      <c r="B33" s="13">
        <v>3403071.66</v>
      </c>
      <c r="C33" s="13">
        <v>4477864.12</v>
      </c>
      <c r="D33" s="13">
        <v>7880935.78</v>
      </c>
      <c r="E33" s="22">
        <f t="shared" si="0"/>
        <v>86.6008349175302</v>
      </c>
      <c r="F33" s="13">
        <v>3200147.54</v>
      </c>
      <c r="G33" s="13">
        <v>3077598.67</v>
      </c>
      <c r="H33" s="13">
        <v>6277746.21</v>
      </c>
      <c r="I33" s="23">
        <f t="shared" si="1"/>
        <v>131.1634743637959</v>
      </c>
      <c r="J33" s="13">
        <v>202924.12</v>
      </c>
      <c r="K33" s="13">
        <v>1400265.45</v>
      </c>
      <c r="L33" s="13">
        <v>1603189.57</v>
      </c>
      <c r="M33" s="23">
        <f t="shared" si="2"/>
        <v>37.16162281820078</v>
      </c>
    </row>
    <row r="34" spans="1:13" ht="11.25">
      <c r="A34" s="15" t="s">
        <v>20</v>
      </c>
      <c r="B34" s="13">
        <v>110055.56</v>
      </c>
      <c r="C34" s="13">
        <v>2567730.97</v>
      </c>
      <c r="D34" s="13">
        <v>2677786.53</v>
      </c>
      <c r="E34" s="22">
        <f t="shared" si="0"/>
        <v>29.425255541026118</v>
      </c>
      <c r="F34" s="13">
        <v>60963.56</v>
      </c>
      <c r="G34" s="13">
        <v>1499705.21</v>
      </c>
      <c r="H34" s="13">
        <v>1560668.77</v>
      </c>
      <c r="I34" s="23">
        <f t="shared" si="1"/>
        <v>32.607679787723036</v>
      </c>
      <c r="J34" s="13">
        <v>49092</v>
      </c>
      <c r="K34" s="13">
        <v>1068025.76</v>
      </c>
      <c r="L34" s="13">
        <v>1117117.76</v>
      </c>
      <c r="M34" s="23">
        <f t="shared" si="2"/>
        <v>25.89457268028094</v>
      </c>
    </row>
    <row r="35" spans="1:13" ht="11.25">
      <c r="A35" s="15" t="s">
        <v>21</v>
      </c>
      <c r="B35" s="13">
        <v>18949.34</v>
      </c>
      <c r="C35" s="13">
        <v>108698.18</v>
      </c>
      <c r="D35" s="13">
        <v>127647.52</v>
      </c>
      <c r="E35" s="22">
        <f t="shared" si="0"/>
        <v>1.4026737580079778</v>
      </c>
      <c r="F35" s="13">
        <v>2239</v>
      </c>
      <c r="G35" s="13">
        <v>21630.92</v>
      </c>
      <c r="H35" s="13">
        <v>23869.92</v>
      </c>
      <c r="I35" s="23">
        <f t="shared" si="1"/>
        <v>0.4987238310141657</v>
      </c>
      <c r="J35" s="13">
        <v>16710.34</v>
      </c>
      <c r="K35" s="13">
        <v>87067.26</v>
      </c>
      <c r="L35" s="13">
        <v>103777.6</v>
      </c>
      <c r="M35" s="23">
        <f t="shared" si="2"/>
        <v>2.405544609536172</v>
      </c>
    </row>
    <row r="36" spans="1:13" ht="11.25">
      <c r="A36" s="15" t="s">
        <v>22</v>
      </c>
      <c r="B36" s="13">
        <v>7243584.91</v>
      </c>
      <c r="C36" s="13">
        <v>79316253.48</v>
      </c>
      <c r="D36" s="13">
        <v>86559838.39</v>
      </c>
      <c r="E36" s="22">
        <f t="shared" si="0"/>
        <v>951.175657835456</v>
      </c>
      <c r="F36" s="13">
        <v>3688984.3</v>
      </c>
      <c r="G36" s="13">
        <v>40908048.41</v>
      </c>
      <c r="H36" s="13">
        <v>44597032.71</v>
      </c>
      <c r="I36" s="23">
        <f t="shared" si="1"/>
        <v>931.7837263382224</v>
      </c>
      <c r="J36" s="13">
        <v>3554600.61</v>
      </c>
      <c r="K36" s="13">
        <v>38408205.07</v>
      </c>
      <c r="L36" s="13">
        <v>41962805.68</v>
      </c>
      <c r="M36" s="23">
        <f t="shared" si="2"/>
        <v>972.6896845228437</v>
      </c>
    </row>
    <row r="37" spans="1:13" ht="11.25">
      <c r="A37" s="15" t="s">
        <v>23</v>
      </c>
      <c r="B37" s="13">
        <v>1415019.04</v>
      </c>
      <c r="C37" s="13">
        <v>6067371.12</v>
      </c>
      <c r="D37" s="13">
        <v>7482390.16</v>
      </c>
      <c r="E37" s="22">
        <f t="shared" si="0"/>
        <v>82.22135709811765</v>
      </c>
      <c r="F37" s="13">
        <v>219624.28</v>
      </c>
      <c r="G37" s="13">
        <v>2415497.64</v>
      </c>
      <c r="H37" s="13">
        <v>2635121.92</v>
      </c>
      <c r="I37" s="23">
        <f t="shared" si="1"/>
        <v>55.05666123438218</v>
      </c>
      <c r="J37" s="13">
        <v>1195394.76</v>
      </c>
      <c r="K37" s="13">
        <v>3651873.48</v>
      </c>
      <c r="L37" s="13">
        <v>4847268.24</v>
      </c>
      <c r="M37" s="23">
        <f t="shared" si="2"/>
        <v>112.35873623699034</v>
      </c>
    </row>
    <row r="38" spans="1:13" ht="11.25">
      <c r="A38" s="15" t="s">
        <v>24</v>
      </c>
      <c r="B38" s="13">
        <v>18341299.19</v>
      </c>
      <c r="C38" s="13">
        <v>0</v>
      </c>
      <c r="D38" s="13">
        <v>18341299.19</v>
      </c>
      <c r="E38" s="22">
        <f t="shared" si="0"/>
        <v>201.5460939749239</v>
      </c>
      <c r="F38" s="13">
        <v>983718.94</v>
      </c>
      <c r="G38" s="13">
        <v>0</v>
      </c>
      <c r="H38" s="13">
        <v>983718.94</v>
      </c>
      <c r="I38" s="23">
        <f t="shared" si="1"/>
        <v>20.553235134344572</v>
      </c>
      <c r="J38" s="13">
        <v>17357580.25</v>
      </c>
      <c r="K38" s="13">
        <v>0</v>
      </c>
      <c r="L38" s="13">
        <v>17357580.25</v>
      </c>
      <c r="M38" s="23">
        <f t="shared" si="2"/>
        <v>402.34533854106303</v>
      </c>
    </row>
    <row r="39" spans="1:13" ht="11.25">
      <c r="A39" s="15" t="s">
        <v>25</v>
      </c>
      <c r="B39" s="13">
        <v>5928529.55</v>
      </c>
      <c r="C39" s="13">
        <v>0</v>
      </c>
      <c r="D39" s="13">
        <v>5928529.55</v>
      </c>
      <c r="E39" s="22">
        <f t="shared" si="0"/>
        <v>65.1465286858675</v>
      </c>
      <c r="F39" s="13">
        <v>259285.04</v>
      </c>
      <c r="G39" s="13">
        <v>0</v>
      </c>
      <c r="H39" s="13">
        <v>259285.04</v>
      </c>
      <c r="I39" s="23">
        <f t="shared" si="1"/>
        <v>5.4173465379633114</v>
      </c>
      <c r="J39" s="13">
        <v>5669244.51</v>
      </c>
      <c r="K39" s="13">
        <v>0</v>
      </c>
      <c r="L39" s="13">
        <v>5669244.51</v>
      </c>
      <c r="M39" s="23">
        <f t="shared" si="2"/>
        <v>131.41198650935306</v>
      </c>
    </row>
    <row r="40" spans="1:13" ht="11.25">
      <c r="A40" s="15" t="s">
        <v>26</v>
      </c>
      <c r="B40" s="13">
        <v>11915403.03</v>
      </c>
      <c r="C40" s="13">
        <v>0</v>
      </c>
      <c r="D40" s="13">
        <v>11915403.03</v>
      </c>
      <c r="E40" s="22">
        <f t="shared" si="0"/>
        <v>130.9341783237915</v>
      </c>
      <c r="F40" s="13">
        <v>385960.73</v>
      </c>
      <c r="G40" s="13">
        <v>0</v>
      </c>
      <c r="H40" s="13">
        <v>385960.73</v>
      </c>
      <c r="I40" s="23">
        <f t="shared" si="1"/>
        <v>8.06403263549371</v>
      </c>
      <c r="J40" s="13">
        <v>11529442.3</v>
      </c>
      <c r="K40" s="13">
        <v>0</v>
      </c>
      <c r="L40" s="13">
        <v>11529442.3</v>
      </c>
      <c r="M40" s="23">
        <f t="shared" si="2"/>
        <v>267.25023295704784</v>
      </c>
    </row>
    <row r="41" spans="1:13" ht="11.25">
      <c r="A41" s="15" t="s">
        <v>27</v>
      </c>
      <c r="B41" s="13">
        <v>669505.22</v>
      </c>
      <c r="C41" s="13">
        <v>0</v>
      </c>
      <c r="D41" s="13">
        <v>669505.22</v>
      </c>
      <c r="E41" s="22">
        <f t="shared" si="0"/>
        <v>7.356957682713756</v>
      </c>
      <c r="F41" s="13">
        <v>29677.98</v>
      </c>
      <c r="G41" s="13">
        <v>0</v>
      </c>
      <c r="H41" s="13">
        <v>29677.98</v>
      </c>
      <c r="I41" s="23">
        <f t="shared" si="1"/>
        <v>0.6200739626425975</v>
      </c>
      <c r="J41" s="13">
        <v>639827.24</v>
      </c>
      <c r="K41" s="13">
        <v>0</v>
      </c>
      <c r="L41" s="13">
        <v>639827.24</v>
      </c>
      <c r="M41" s="23">
        <f t="shared" si="2"/>
        <v>14.831071138823857</v>
      </c>
    </row>
    <row r="42" spans="1:13" ht="11.25">
      <c r="A42" s="15" t="s">
        <v>28</v>
      </c>
      <c r="B42" s="13">
        <v>11842.84</v>
      </c>
      <c r="C42" s="13">
        <v>0</v>
      </c>
      <c r="D42" s="13">
        <v>11842.84</v>
      </c>
      <c r="E42" s="22">
        <f t="shared" si="0"/>
        <v>0.13013680867663704</v>
      </c>
      <c r="F42" s="13">
        <v>1498.9</v>
      </c>
      <c r="G42" s="13">
        <v>0</v>
      </c>
      <c r="H42" s="13">
        <v>1498.9</v>
      </c>
      <c r="I42" s="23">
        <f t="shared" si="1"/>
        <v>0.03131712005348711</v>
      </c>
      <c r="J42" s="13">
        <v>10343.94</v>
      </c>
      <c r="K42" s="13">
        <v>0</v>
      </c>
      <c r="L42" s="13">
        <v>10343.94</v>
      </c>
      <c r="M42" s="23">
        <f t="shared" si="2"/>
        <v>0.23977051992304305</v>
      </c>
    </row>
    <row r="43" spans="1:13" ht="11.25">
      <c r="A43" s="15" t="s">
        <v>29</v>
      </c>
      <c r="B43" s="13">
        <v>1663.29</v>
      </c>
      <c r="C43" s="13">
        <v>0</v>
      </c>
      <c r="D43" s="13">
        <v>1663.29</v>
      </c>
      <c r="E43" s="22">
        <f t="shared" si="0"/>
        <v>0.01827730953924596</v>
      </c>
      <c r="F43" s="13">
        <v>194.6</v>
      </c>
      <c r="G43" s="13">
        <v>0</v>
      </c>
      <c r="H43" s="13">
        <v>194.6</v>
      </c>
      <c r="I43" s="23">
        <f t="shared" si="1"/>
        <v>0.004065856002674355</v>
      </c>
      <c r="J43" s="13">
        <v>1468.69</v>
      </c>
      <c r="K43" s="13">
        <v>0</v>
      </c>
      <c r="L43" s="13">
        <v>1468.69</v>
      </c>
      <c r="M43" s="23">
        <f t="shared" si="2"/>
        <v>0.03404394891170812</v>
      </c>
    </row>
    <row r="44" spans="1:13" ht="11.25">
      <c r="A44" s="15" t="s">
        <v>30</v>
      </c>
      <c r="B44" s="13">
        <v>1512902.74</v>
      </c>
      <c r="C44" s="13">
        <v>0</v>
      </c>
      <c r="D44" s="13">
        <v>1512902.74</v>
      </c>
      <c r="E44" s="22">
        <f t="shared" si="0"/>
        <v>16.624756766260454</v>
      </c>
      <c r="F44" s="13">
        <v>74718.75</v>
      </c>
      <c r="G44" s="13">
        <v>0</v>
      </c>
      <c r="H44" s="13">
        <v>74718.75</v>
      </c>
      <c r="I44" s="23">
        <f t="shared" si="1"/>
        <v>1.5611288705026953</v>
      </c>
      <c r="J44" s="13">
        <v>1438183.99</v>
      </c>
      <c r="K44" s="13">
        <v>0</v>
      </c>
      <c r="L44" s="13">
        <v>1438183.99</v>
      </c>
      <c r="M44" s="23">
        <f t="shared" si="2"/>
        <v>33.336825525602094</v>
      </c>
    </row>
    <row r="45" spans="1:13" ht="11.25">
      <c r="A45" s="15" t="s">
        <v>31</v>
      </c>
      <c r="B45" s="13">
        <v>100398.68</v>
      </c>
      <c r="C45" s="13">
        <v>0</v>
      </c>
      <c r="D45" s="13">
        <v>100398.68</v>
      </c>
      <c r="E45" s="22">
        <f t="shared" si="0"/>
        <v>1.1032458270606462</v>
      </c>
      <c r="F45" s="13">
        <v>14984</v>
      </c>
      <c r="G45" s="13">
        <v>0</v>
      </c>
      <c r="H45" s="13">
        <v>14984</v>
      </c>
      <c r="I45" s="23">
        <f t="shared" si="1"/>
        <v>0.31306673352555264</v>
      </c>
      <c r="J45" s="13">
        <v>85414.68</v>
      </c>
      <c r="K45" s="13">
        <v>0</v>
      </c>
      <c r="L45" s="13">
        <v>85414.68</v>
      </c>
      <c r="M45" s="23">
        <f t="shared" si="2"/>
        <v>1.9798956908741103</v>
      </c>
    </row>
    <row r="46" spans="1:13" ht="11.25">
      <c r="A46" s="15" t="s">
        <v>32</v>
      </c>
      <c r="B46" s="13">
        <v>3580778.47</v>
      </c>
      <c r="C46" s="13">
        <v>3413372.98</v>
      </c>
      <c r="D46" s="13">
        <v>6994151.45</v>
      </c>
      <c r="E46" s="22">
        <f t="shared" si="0"/>
        <v>76.8562734195576</v>
      </c>
      <c r="F46" s="13">
        <v>982883.91</v>
      </c>
      <c r="G46" s="13">
        <v>2185902.66</v>
      </c>
      <c r="H46" s="13">
        <v>3168786.57</v>
      </c>
      <c r="I46" s="23">
        <f t="shared" si="1"/>
        <v>66.20673122727842</v>
      </c>
      <c r="J46" s="13">
        <v>2597894.56</v>
      </c>
      <c r="K46" s="13">
        <v>1227470.32</v>
      </c>
      <c r="L46" s="13">
        <v>3825364.88</v>
      </c>
      <c r="M46" s="23">
        <f t="shared" si="2"/>
        <v>88.67121485361952</v>
      </c>
    </row>
    <row r="47" spans="1:13" ht="11.25">
      <c r="A47" s="15" t="s">
        <v>33</v>
      </c>
      <c r="B47" s="13">
        <v>77670.23</v>
      </c>
      <c r="C47" s="13">
        <v>98974.09</v>
      </c>
      <c r="D47" s="13">
        <v>176644.32</v>
      </c>
      <c r="E47" s="22">
        <f t="shared" si="0"/>
        <v>1.941082381899498</v>
      </c>
      <c r="F47" s="13">
        <v>21149.59</v>
      </c>
      <c r="G47" s="13">
        <v>31670.37</v>
      </c>
      <c r="H47" s="13">
        <v>52819.96</v>
      </c>
      <c r="I47" s="23">
        <f t="shared" si="1"/>
        <v>1.1035886507041077</v>
      </c>
      <c r="J47" s="13">
        <v>56520.64</v>
      </c>
      <c r="K47" s="13">
        <v>67303.72</v>
      </c>
      <c r="L47" s="13">
        <v>123824.36</v>
      </c>
      <c r="M47" s="23">
        <f t="shared" si="2"/>
        <v>2.870224612317749</v>
      </c>
    </row>
    <row r="48" spans="1:13" ht="11.25">
      <c r="A48" s="15" t="s">
        <v>34</v>
      </c>
      <c r="B48" s="13">
        <v>74918281.97</v>
      </c>
      <c r="C48" s="13">
        <v>0</v>
      </c>
      <c r="D48" s="13">
        <v>74918281.97</v>
      </c>
      <c r="E48" s="22">
        <f t="shared" si="0"/>
        <v>823.2506837137237</v>
      </c>
      <c r="F48" s="13">
        <v>2199818.27</v>
      </c>
      <c r="G48" s="13">
        <v>0</v>
      </c>
      <c r="H48" s="13">
        <v>2199818.27</v>
      </c>
      <c r="I48" s="23">
        <f t="shared" si="1"/>
        <v>45.961687142200496</v>
      </c>
      <c r="J48" s="13">
        <v>72718463.7</v>
      </c>
      <c r="K48" s="13">
        <v>0</v>
      </c>
      <c r="L48" s="13">
        <v>72718463.7</v>
      </c>
      <c r="M48" s="23">
        <f t="shared" si="2"/>
        <v>1685.599863239146</v>
      </c>
    </row>
    <row r="49" spans="1:13" ht="11.25">
      <c r="A49" s="15" t="s">
        <v>35</v>
      </c>
      <c r="B49" s="13">
        <v>457174.87</v>
      </c>
      <c r="C49" s="13">
        <v>0</v>
      </c>
      <c r="D49" s="13">
        <v>457174.87</v>
      </c>
      <c r="E49" s="22">
        <f t="shared" si="0"/>
        <v>5.023734052723537</v>
      </c>
      <c r="F49" s="13">
        <v>18760.19</v>
      </c>
      <c r="G49" s="13">
        <v>0</v>
      </c>
      <c r="H49" s="13">
        <v>18760.19</v>
      </c>
      <c r="I49" s="23">
        <f t="shared" si="1"/>
        <v>0.39196418870920563</v>
      </c>
      <c r="J49" s="13">
        <v>438414.68</v>
      </c>
      <c r="K49" s="13">
        <v>0</v>
      </c>
      <c r="L49" s="13">
        <v>438414.68</v>
      </c>
      <c r="M49" s="23">
        <f t="shared" si="2"/>
        <v>10.16236712176352</v>
      </c>
    </row>
    <row r="50" spans="1:13" ht="11.25">
      <c r="A50" s="15" t="s">
        <v>88</v>
      </c>
      <c r="B50" s="13">
        <v>974571.88</v>
      </c>
      <c r="C50" s="13">
        <v>0</v>
      </c>
      <c r="D50" s="13">
        <v>974571.88</v>
      </c>
      <c r="E50" s="22">
        <f t="shared" si="0"/>
        <v>10.709228047427008</v>
      </c>
      <c r="F50" s="13">
        <v>350297.22</v>
      </c>
      <c r="G50" s="13">
        <v>0</v>
      </c>
      <c r="H50" s="13">
        <v>350297.22</v>
      </c>
      <c r="I50" s="23">
        <f t="shared" si="1"/>
        <v>7.318900589193932</v>
      </c>
      <c r="J50" s="13">
        <v>624274.66</v>
      </c>
      <c r="K50" s="13">
        <v>0</v>
      </c>
      <c r="L50" s="13">
        <v>624274.66</v>
      </c>
      <c r="M50" s="23">
        <f t="shared" si="2"/>
        <v>14.470565355462321</v>
      </c>
    </row>
    <row r="51" spans="1:13" ht="11.25">
      <c r="A51" s="15" t="s">
        <v>36</v>
      </c>
      <c r="B51" s="13">
        <v>627565.98</v>
      </c>
      <c r="C51" s="13">
        <v>13401453.51</v>
      </c>
      <c r="D51" s="13">
        <v>14029019.49</v>
      </c>
      <c r="E51" s="22">
        <f t="shared" si="0"/>
        <v>154.15996714394032</v>
      </c>
      <c r="F51" s="13">
        <v>398883.38</v>
      </c>
      <c r="G51" s="13">
        <v>7939362.25</v>
      </c>
      <c r="H51" s="13">
        <v>8338245.63</v>
      </c>
      <c r="I51" s="23">
        <f t="shared" si="1"/>
        <v>174.21431678575905</v>
      </c>
      <c r="J51" s="13">
        <v>228682.6</v>
      </c>
      <c r="K51" s="13">
        <v>5462091.26</v>
      </c>
      <c r="L51" s="13">
        <v>5690773.86</v>
      </c>
      <c r="M51" s="23">
        <f t="shared" si="2"/>
        <v>131.9110326603463</v>
      </c>
    </row>
    <row r="52" spans="1:13" ht="11.25">
      <c r="A52" s="15" t="s">
        <v>37</v>
      </c>
      <c r="B52" s="13">
        <v>1018252.63</v>
      </c>
      <c r="C52" s="13">
        <v>8421504.23</v>
      </c>
      <c r="D52" s="13">
        <v>9439756.86</v>
      </c>
      <c r="E52" s="22">
        <f t="shared" si="0"/>
        <v>103.73017219212552</v>
      </c>
      <c r="F52" s="13">
        <v>388826.99</v>
      </c>
      <c r="G52" s="13">
        <v>3279600.91</v>
      </c>
      <c r="H52" s="13">
        <v>3668427.9</v>
      </c>
      <c r="I52" s="23">
        <f t="shared" si="1"/>
        <v>76.6459383226777</v>
      </c>
      <c r="J52" s="13">
        <v>629425.64</v>
      </c>
      <c r="K52" s="13">
        <v>5141903.32</v>
      </c>
      <c r="L52" s="13">
        <v>5771328.96</v>
      </c>
      <c r="M52" s="23">
        <f t="shared" si="2"/>
        <v>133.77828423077816</v>
      </c>
    </row>
    <row r="53" spans="1:13" ht="11.25">
      <c r="A53" s="15" t="s">
        <v>38</v>
      </c>
      <c r="B53" s="13">
        <v>106347.37</v>
      </c>
      <c r="C53" s="13">
        <v>1114628.08</v>
      </c>
      <c r="D53" s="13">
        <v>1220975.45</v>
      </c>
      <c r="E53" s="22">
        <f t="shared" si="0"/>
        <v>13.416870322956386</v>
      </c>
      <c r="F53" s="13">
        <v>54515.4</v>
      </c>
      <c r="G53" s="13">
        <v>620681.38</v>
      </c>
      <c r="H53" s="13">
        <v>675196.78</v>
      </c>
      <c r="I53" s="23">
        <f t="shared" si="1"/>
        <v>14.107157661610463</v>
      </c>
      <c r="J53" s="13">
        <v>51831.97</v>
      </c>
      <c r="K53" s="13">
        <v>493946.7</v>
      </c>
      <c r="L53" s="13">
        <v>545778.67</v>
      </c>
      <c r="M53" s="23">
        <f t="shared" si="2"/>
        <v>12.651043554855011</v>
      </c>
    </row>
    <row r="54" spans="1:13" ht="11.25">
      <c r="A54" s="15" t="s">
        <v>39</v>
      </c>
      <c r="B54" s="13">
        <v>3329253.8</v>
      </c>
      <c r="C54" s="13">
        <v>0</v>
      </c>
      <c r="D54" s="13">
        <v>3329253.8</v>
      </c>
      <c r="E54" s="22">
        <f t="shared" si="0"/>
        <v>36.58400052745514</v>
      </c>
      <c r="F54" s="13">
        <v>0</v>
      </c>
      <c r="G54" s="13">
        <v>0</v>
      </c>
      <c r="H54" s="13">
        <v>0</v>
      </c>
      <c r="I54" s="23">
        <f t="shared" si="1"/>
        <v>0</v>
      </c>
      <c r="J54" s="13">
        <v>3329253.8</v>
      </c>
      <c r="K54" s="13">
        <v>0</v>
      </c>
      <c r="L54" s="13">
        <v>3329253.8</v>
      </c>
      <c r="M54" s="23">
        <f t="shared" si="2"/>
        <v>77.17145638719548</v>
      </c>
    </row>
    <row r="55" spans="1:13" ht="11.25">
      <c r="A55" s="15" t="s">
        <v>40</v>
      </c>
      <c r="B55" s="13">
        <v>268383423.13</v>
      </c>
      <c r="C55" s="13">
        <v>37435828.22</v>
      </c>
      <c r="D55" s="13">
        <v>305819251.35</v>
      </c>
      <c r="E55" s="22">
        <f t="shared" si="0"/>
        <v>3360.540326692527</v>
      </c>
      <c r="F55" s="13">
        <v>266028807.16</v>
      </c>
      <c r="G55" s="13">
        <v>27264936.49</v>
      </c>
      <c r="H55" s="13">
        <v>293293743.65</v>
      </c>
      <c r="I55" s="23">
        <f t="shared" si="1"/>
        <v>6127.904050185951</v>
      </c>
      <c r="J55" s="13">
        <v>2354615.97</v>
      </c>
      <c r="K55" s="13">
        <v>10170891.73</v>
      </c>
      <c r="L55" s="13">
        <v>12525507.7</v>
      </c>
      <c r="M55" s="23">
        <f t="shared" si="2"/>
        <v>290.33883544655896</v>
      </c>
    </row>
    <row r="56" spans="1:13" ht="11.25">
      <c r="A56" s="15" t="s">
        <v>41</v>
      </c>
      <c r="B56" s="13">
        <v>1458050.97</v>
      </c>
      <c r="C56" s="13">
        <v>0</v>
      </c>
      <c r="D56" s="13">
        <v>1458050.97</v>
      </c>
      <c r="E56" s="22">
        <f t="shared" si="0"/>
        <v>16.02200993373845</v>
      </c>
      <c r="F56" s="13">
        <v>435982.02</v>
      </c>
      <c r="G56" s="13">
        <v>0</v>
      </c>
      <c r="H56" s="13">
        <v>435982.02</v>
      </c>
      <c r="I56" s="23">
        <f t="shared" si="1"/>
        <v>9.109147549203962</v>
      </c>
      <c r="J56" s="13">
        <v>1022068.95</v>
      </c>
      <c r="K56" s="13">
        <v>0</v>
      </c>
      <c r="L56" s="13">
        <v>1022068.95</v>
      </c>
      <c r="M56" s="23">
        <f t="shared" si="2"/>
        <v>23.691359727405484</v>
      </c>
    </row>
    <row r="57" spans="1:13" ht="11.25">
      <c r="A57" s="15" t="s">
        <v>42</v>
      </c>
      <c r="B57" s="13">
        <v>53242.38</v>
      </c>
      <c r="C57" s="13">
        <v>2546825.48</v>
      </c>
      <c r="D57" s="13">
        <v>2600067.86</v>
      </c>
      <c r="E57" s="22">
        <f t="shared" si="0"/>
        <v>28.571232376954605</v>
      </c>
      <c r="F57" s="13">
        <v>5602.54</v>
      </c>
      <c r="G57" s="13">
        <v>2109252.19</v>
      </c>
      <c r="H57" s="13">
        <v>2114854.73</v>
      </c>
      <c r="I57" s="23">
        <f t="shared" si="1"/>
        <v>44.18650975721867</v>
      </c>
      <c r="J57" s="13">
        <v>47639.84</v>
      </c>
      <c r="K57" s="13">
        <v>437573.29</v>
      </c>
      <c r="L57" s="13">
        <v>485213.13</v>
      </c>
      <c r="M57" s="23">
        <f t="shared" si="2"/>
        <v>11.247146102315662</v>
      </c>
    </row>
    <row r="58" spans="1:13" ht="11.25">
      <c r="A58" s="15" t="s">
        <v>43</v>
      </c>
      <c r="B58" s="13">
        <v>1029969.78</v>
      </c>
      <c r="C58" s="13">
        <v>15979.04</v>
      </c>
      <c r="D58" s="13">
        <v>1045948.82</v>
      </c>
      <c r="E58" s="22">
        <f t="shared" si="0"/>
        <v>11.493564168214235</v>
      </c>
      <c r="F58" s="13">
        <v>626590.91</v>
      </c>
      <c r="G58" s="13">
        <v>5126.04</v>
      </c>
      <c r="H58" s="13">
        <v>631716.95</v>
      </c>
      <c r="I58" s="23">
        <f t="shared" si="1"/>
        <v>13.198716100455476</v>
      </c>
      <c r="J58" s="13">
        <v>403378.87</v>
      </c>
      <c r="K58" s="13">
        <v>10853</v>
      </c>
      <c r="L58" s="13">
        <v>414231.87</v>
      </c>
      <c r="M58" s="23">
        <f t="shared" si="2"/>
        <v>9.601814283396305</v>
      </c>
    </row>
    <row r="59" spans="1:13" ht="11.25">
      <c r="A59" s="15" t="s">
        <v>44</v>
      </c>
      <c r="B59" s="13">
        <v>9063429.56</v>
      </c>
      <c r="C59" s="13">
        <v>0</v>
      </c>
      <c r="D59" s="13">
        <v>9063429.56</v>
      </c>
      <c r="E59" s="22">
        <f t="shared" si="0"/>
        <v>99.59484368647188</v>
      </c>
      <c r="F59" s="13">
        <v>1771891.85</v>
      </c>
      <c r="G59" s="13">
        <v>0</v>
      </c>
      <c r="H59" s="13">
        <v>1771891.85</v>
      </c>
      <c r="I59" s="23">
        <f t="shared" si="1"/>
        <v>37.02084848104969</v>
      </c>
      <c r="J59" s="13">
        <v>7291537.71</v>
      </c>
      <c r="K59" s="13">
        <v>0</v>
      </c>
      <c r="L59" s="13">
        <v>7291537.71</v>
      </c>
      <c r="M59" s="23">
        <f t="shared" si="2"/>
        <v>169.01642776013537</v>
      </c>
    </row>
    <row r="60" spans="1:13" ht="11.25">
      <c r="A60" s="15" t="s">
        <v>45</v>
      </c>
      <c r="B60" s="13">
        <v>82468.35</v>
      </c>
      <c r="C60" s="13">
        <v>1053634.02</v>
      </c>
      <c r="D60" s="13">
        <v>1136102.37</v>
      </c>
      <c r="E60" s="22">
        <f t="shared" si="0"/>
        <v>12.484229860554048</v>
      </c>
      <c r="F60" s="13">
        <v>46489.32</v>
      </c>
      <c r="G60" s="13">
        <v>434255.58</v>
      </c>
      <c r="H60" s="13">
        <v>480744.9</v>
      </c>
      <c r="I60" s="23">
        <f t="shared" si="1"/>
        <v>10.04439638962016</v>
      </c>
      <c r="J60" s="13">
        <v>35979.03</v>
      </c>
      <c r="K60" s="13">
        <v>619378.44</v>
      </c>
      <c r="L60" s="13">
        <v>655357.47</v>
      </c>
      <c r="M60" s="23">
        <f t="shared" si="2"/>
        <v>15.191058853526807</v>
      </c>
    </row>
    <row r="61" spans="1:13" ht="11.25">
      <c r="A61" s="15" t="s">
        <v>46</v>
      </c>
      <c r="B61" s="13">
        <v>99426.96</v>
      </c>
      <c r="C61" s="13">
        <v>3528.89</v>
      </c>
      <c r="D61" s="13">
        <v>102955.85</v>
      </c>
      <c r="E61" s="22">
        <f t="shared" si="0"/>
        <v>1.1313456699229696</v>
      </c>
      <c r="F61" s="13">
        <v>26646.65</v>
      </c>
      <c r="G61" s="13">
        <v>957.25</v>
      </c>
      <c r="H61" s="13">
        <v>27603.9</v>
      </c>
      <c r="I61" s="23">
        <f t="shared" si="1"/>
        <v>0.5767393757051523</v>
      </c>
      <c r="J61" s="13">
        <v>72780.31</v>
      </c>
      <c r="K61" s="13">
        <v>2571.64</v>
      </c>
      <c r="L61" s="13">
        <v>75351.95</v>
      </c>
      <c r="M61" s="23">
        <f t="shared" si="2"/>
        <v>1.7466435641269324</v>
      </c>
    </row>
    <row r="63" ht="11.25">
      <c r="A63" s="26" t="s">
        <v>89</v>
      </c>
    </row>
    <row r="64" ht="11.25">
      <c r="A64" s="25" t="s">
        <v>92</v>
      </c>
    </row>
    <row r="65" ht="11.25">
      <c r="A65" s="25" t="s">
        <v>94</v>
      </c>
    </row>
    <row r="66" ht="11.25">
      <c r="A66" s="25" t="s">
        <v>96</v>
      </c>
    </row>
    <row r="67" ht="11.2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1540954</v>
      </c>
      <c r="D7" s="6">
        <f t="shared" si="0"/>
        <v>7276127513.629999</v>
      </c>
      <c r="E7" s="6">
        <f t="shared" si="0"/>
        <v>3579623017.99</v>
      </c>
      <c r="F7" s="6">
        <f t="shared" si="0"/>
        <v>379187</v>
      </c>
      <c r="G7" s="6">
        <f t="shared" si="0"/>
        <v>1595519172.09</v>
      </c>
      <c r="H7" s="6">
        <f t="shared" si="0"/>
        <v>16361234.719999999</v>
      </c>
      <c r="I7" s="6">
        <f aca="true" t="shared" si="1" ref="I7:I15">C7+F7</f>
        <v>1920141</v>
      </c>
      <c r="J7" s="6">
        <f aca="true" t="shared" si="2" ref="J7:J15">D7+G7</f>
        <v>8871646685.72</v>
      </c>
      <c r="K7" s="6">
        <f aca="true" t="shared" si="3" ref="K7:K15">E7+H7</f>
        <v>3595984252.7099996</v>
      </c>
      <c r="L7" s="7">
        <f>J7+K7</f>
        <v>12467630938.429998</v>
      </c>
      <c r="M7" s="8">
        <f>L7/I7</f>
        <v>6493.080944800407</v>
      </c>
    </row>
    <row r="8" spans="1:13" ht="38.25" customHeight="1">
      <c r="A8" s="30"/>
      <c r="B8" s="9" t="s">
        <v>57</v>
      </c>
      <c r="C8" s="7">
        <f t="shared" si="0"/>
        <v>1291608</v>
      </c>
      <c r="D8" s="7">
        <f t="shared" si="0"/>
        <v>6314513171.389999</v>
      </c>
      <c r="E8" s="7">
        <f t="shared" si="0"/>
        <v>3099844587</v>
      </c>
      <c r="F8" s="7">
        <f t="shared" si="0"/>
        <v>250625</v>
      </c>
      <c r="G8" s="7">
        <f t="shared" si="0"/>
        <v>1109115919.51</v>
      </c>
      <c r="H8" s="7">
        <f t="shared" si="0"/>
        <v>14717161.219999999</v>
      </c>
      <c r="I8" s="6">
        <f t="shared" si="1"/>
        <v>1542233</v>
      </c>
      <c r="J8" s="6">
        <f t="shared" si="2"/>
        <v>7423629090.9</v>
      </c>
      <c r="K8" s="6">
        <f t="shared" si="3"/>
        <v>3114561748.22</v>
      </c>
      <c r="L8" s="7">
        <f>J8+K8</f>
        <v>10538190839.119999</v>
      </c>
      <c r="M8" s="8">
        <f>L8/I8</f>
        <v>6833.073108356519</v>
      </c>
    </row>
    <row r="9" spans="1:13" ht="38.25" customHeight="1">
      <c r="A9" s="30"/>
      <c r="B9" s="9" t="s">
        <v>58</v>
      </c>
      <c r="C9" s="7">
        <f t="shared" si="0"/>
        <v>249346</v>
      </c>
      <c r="D9" s="7">
        <f t="shared" si="0"/>
        <v>961614342.24</v>
      </c>
      <c r="E9" s="7">
        <f t="shared" si="0"/>
        <v>479778430.99</v>
      </c>
      <c r="F9" s="7">
        <f t="shared" si="0"/>
        <v>128562</v>
      </c>
      <c r="G9" s="7">
        <f t="shared" si="0"/>
        <v>486403252.58</v>
      </c>
      <c r="H9" s="7">
        <f t="shared" si="0"/>
        <v>1644073.5</v>
      </c>
      <c r="I9" s="6">
        <f t="shared" si="1"/>
        <v>377908</v>
      </c>
      <c r="J9" s="6">
        <f t="shared" si="2"/>
        <v>1448017594.82</v>
      </c>
      <c r="K9" s="6">
        <f t="shared" si="3"/>
        <v>481422504.49</v>
      </c>
      <c r="L9" s="7">
        <f aca="true" t="shared" si="4" ref="L9:L15">J9+K9</f>
        <v>1929440099.31</v>
      </c>
      <c r="M9" s="8">
        <f aca="true" t="shared" si="5" ref="M9:M15">L9/I9</f>
        <v>5105.58151536882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461103</v>
      </c>
      <c r="D10" s="6">
        <f t="shared" si="6"/>
        <v>3068649885.7</v>
      </c>
      <c r="E10" s="6">
        <f t="shared" si="6"/>
        <v>1335339875.54</v>
      </c>
      <c r="F10" s="6">
        <f t="shared" si="6"/>
        <v>105183</v>
      </c>
      <c r="G10" s="6">
        <f t="shared" si="6"/>
        <v>697715460.06</v>
      </c>
      <c r="H10" s="6">
        <f t="shared" si="6"/>
        <v>7914909.68</v>
      </c>
      <c r="I10" s="6">
        <f t="shared" si="1"/>
        <v>566286</v>
      </c>
      <c r="J10" s="6">
        <f t="shared" si="2"/>
        <v>3766365345.7599998</v>
      </c>
      <c r="K10" s="6">
        <f t="shared" si="3"/>
        <v>1343254785.22</v>
      </c>
      <c r="L10" s="7">
        <f>J10+K10</f>
        <v>5109620130.98</v>
      </c>
      <c r="M10" s="8">
        <f>L10/I10</f>
        <v>9023.038060238112</v>
      </c>
    </row>
    <row r="11" spans="1:13" ht="38.25" customHeight="1">
      <c r="A11" s="32"/>
      <c r="B11" s="10" t="s">
        <v>57</v>
      </c>
      <c r="C11" s="13">
        <v>454299</v>
      </c>
      <c r="D11" s="13">
        <v>3039882057.75</v>
      </c>
      <c r="E11" s="13">
        <v>1298919527.01</v>
      </c>
      <c r="F11" s="13">
        <v>99384</v>
      </c>
      <c r="G11" s="13">
        <v>674822761.31</v>
      </c>
      <c r="H11" s="13">
        <v>7801535.42</v>
      </c>
      <c r="I11" s="6">
        <f t="shared" si="1"/>
        <v>553683</v>
      </c>
      <c r="J11" s="6">
        <f t="shared" si="2"/>
        <v>3714704819.06</v>
      </c>
      <c r="K11" s="6">
        <f t="shared" si="3"/>
        <v>1306721062.43</v>
      </c>
      <c r="L11" s="7">
        <f t="shared" si="4"/>
        <v>5021425881.49</v>
      </c>
      <c r="M11" s="8">
        <f t="shared" si="5"/>
        <v>9069.135013157347</v>
      </c>
    </row>
    <row r="12" spans="1:13" ht="38.25" customHeight="1">
      <c r="A12" s="33"/>
      <c r="B12" s="10" t="s">
        <v>58</v>
      </c>
      <c r="C12" s="13">
        <v>6804</v>
      </c>
      <c r="D12" s="13">
        <v>28767827.95</v>
      </c>
      <c r="E12" s="13">
        <v>36420348.53</v>
      </c>
      <c r="F12" s="13">
        <v>5799</v>
      </c>
      <c r="G12" s="13">
        <v>22892698.75</v>
      </c>
      <c r="H12" s="13">
        <v>113374.26</v>
      </c>
      <c r="I12" s="6">
        <f t="shared" si="1"/>
        <v>12603</v>
      </c>
      <c r="J12" s="6">
        <f t="shared" si="2"/>
        <v>51660526.7</v>
      </c>
      <c r="K12" s="6">
        <f t="shared" si="3"/>
        <v>36533722.79</v>
      </c>
      <c r="L12" s="7">
        <f t="shared" si="4"/>
        <v>88194249.49000001</v>
      </c>
      <c r="M12" s="8">
        <f t="shared" si="5"/>
        <v>6997.877449020075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1079851</v>
      </c>
      <c r="D13" s="6">
        <f t="shared" si="7"/>
        <v>4207477627.93</v>
      </c>
      <c r="E13" s="6">
        <f t="shared" si="7"/>
        <v>2244283142.45</v>
      </c>
      <c r="F13" s="6">
        <f t="shared" si="7"/>
        <v>274004</v>
      </c>
      <c r="G13" s="6">
        <f t="shared" si="7"/>
        <v>897803712.03</v>
      </c>
      <c r="H13" s="6">
        <f t="shared" si="7"/>
        <v>8446325.04</v>
      </c>
      <c r="I13" s="6">
        <f t="shared" si="1"/>
        <v>1353855</v>
      </c>
      <c r="J13" s="6">
        <f t="shared" si="2"/>
        <v>5105281339.96</v>
      </c>
      <c r="K13" s="6">
        <f t="shared" si="3"/>
        <v>2252729467.49</v>
      </c>
      <c r="L13" s="7">
        <f>J13+K13</f>
        <v>7358010807.45</v>
      </c>
      <c r="M13" s="8">
        <f>L13/I13</f>
        <v>5434.8588345502285</v>
      </c>
    </row>
    <row r="14" spans="1:13" ht="38.25" customHeight="1">
      <c r="A14" s="32"/>
      <c r="B14" s="10" t="s">
        <v>57</v>
      </c>
      <c r="C14" s="13">
        <v>837309</v>
      </c>
      <c r="D14" s="13">
        <v>3274631113.64</v>
      </c>
      <c r="E14" s="13">
        <v>1800925059.99</v>
      </c>
      <c r="F14" s="13">
        <v>151241</v>
      </c>
      <c r="G14" s="13">
        <v>434293158.2</v>
      </c>
      <c r="H14" s="13">
        <v>6915625.8</v>
      </c>
      <c r="I14" s="6">
        <f t="shared" si="1"/>
        <v>988550</v>
      </c>
      <c r="J14" s="6">
        <f t="shared" si="2"/>
        <v>3708924271.8399997</v>
      </c>
      <c r="K14" s="6">
        <f t="shared" si="3"/>
        <v>1807840685.79</v>
      </c>
      <c r="L14" s="7">
        <f t="shared" si="4"/>
        <v>5516764957.629999</v>
      </c>
      <c r="M14" s="8">
        <f t="shared" si="5"/>
        <v>5580.663555338627</v>
      </c>
    </row>
    <row r="15" spans="1:13" ht="38.25" customHeight="1">
      <c r="A15" s="33"/>
      <c r="B15" s="10" t="s">
        <v>58</v>
      </c>
      <c r="C15" s="13">
        <v>242542</v>
      </c>
      <c r="D15" s="13">
        <v>932846514.29</v>
      </c>
      <c r="E15" s="13">
        <v>443358082.46</v>
      </c>
      <c r="F15" s="13">
        <v>122763</v>
      </c>
      <c r="G15" s="13">
        <v>463510553.83</v>
      </c>
      <c r="H15" s="13">
        <v>1530699.24</v>
      </c>
      <c r="I15" s="6">
        <f t="shared" si="1"/>
        <v>365305</v>
      </c>
      <c r="J15" s="6">
        <f t="shared" si="2"/>
        <v>1396357068.12</v>
      </c>
      <c r="K15" s="6">
        <f t="shared" si="3"/>
        <v>444888781.7</v>
      </c>
      <c r="L15" s="7">
        <f t="shared" si="4"/>
        <v>1841245849.82</v>
      </c>
      <c r="M15" s="8">
        <f t="shared" si="5"/>
        <v>5040.297422208839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93172</v>
      </c>
      <c r="D7" s="6">
        <f t="shared" si="0"/>
        <v>471211644.37</v>
      </c>
      <c r="E7" s="6">
        <f t="shared" si="0"/>
        <v>208117272.45</v>
      </c>
      <c r="F7" s="6">
        <f t="shared" si="0"/>
        <v>11292</v>
      </c>
      <c r="G7" s="6">
        <f t="shared" si="0"/>
        <v>56361148.89999999</v>
      </c>
      <c r="H7" s="6">
        <f t="shared" si="0"/>
        <v>1005670.52</v>
      </c>
      <c r="I7" s="6">
        <f aca="true" t="shared" si="1" ref="I7:I15">C7+F7</f>
        <v>104464</v>
      </c>
      <c r="J7" s="6">
        <f aca="true" t="shared" si="2" ref="J7:J15">D7+G7</f>
        <v>527572793.27</v>
      </c>
      <c r="K7" s="6">
        <f aca="true" t="shared" si="3" ref="K7:K15">E7+H7</f>
        <v>209122942.97</v>
      </c>
      <c r="L7" s="7">
        <f>J7+K7</f>
        <v>736695736.24</v>
      </c>
      <c r="M7" s="8">
        <f>L7/I7</f>
        <v>7052.149412620616</v>
      </c>
    </row>
    <row r="8" spans="1:13" ht="38.25" customHeight="1">
      <c r="A8" s="30"/>
      <c r="B8" s="9" t="s">
        <v>57</v>
      </c>
      <c r="C8" s="7">
        <f t="shared" si="0"/>
        <v>87984</v>
      </c>
      <c r="D8" s="7">
        <f t="shared" si="0"/>
        <v>452578320.15999997</v>
      </c>
      <c r="E8" s="7">
        <f t="shared" si="0"/>
        <v>197797642.41</v>
      </c>
      <c r="F8" s="7">
        <f t="shared" si="0"/>
        <v>10480</v>
      </c>
      <c r="G8" s="7">
        <f t="shared" si="0"/>
        <v>53242738.45999999</v>
      </c>
      <c r="H8" s="7">
        <f t="shared" si="0"/>
        <v>1000218.97</v>
      </c>
      <c r="I8" s="6">
        <f t="shared" si="1"/>
        <v>98464</v>
      </c>
      <c r="J8" s="6">
        <f t="shared" si="2"/>
        <v>505821058.61999995</v>
      </c>
      <c r="K8" s="6">
        <f t="shared" si="3"/>
        <v>198797861.38</v>
      </c>
      <c r="L8" s="7">
        <f>J8+K8</f>
        <v>704618920</v>
      </c>
      <c r="M8" s="8">
        <f>L8/I8</f>
        <v>7156.107003574911</v>
      </c>
    </row>
    <row r="9" spans="1:13" ht="38.25" customHeight="1">
      <c r="A9" s="30"/>
      <c r="B9" s="9" t="s">
        <v>58</v>
      </c>
      <c r="C9" s="7">
        <f t="shared" si="0"/>
        <v>5188</v>
      </c>
      <c r="D9" s="7">
        <f t="shared" si="0"/>
        <v>18633324.21</v>
      </c>
      <c r="E9" s="7">
        <f t="shared" si="0"/>
        <v>10319630.04</v>
      </c>
      <c r="F9" s="7">
        <f t="shared" si="0"/>
        <v>812</v>
      </c>
      <c r="G9" s="7">
        <f t="shared" si="0"/>
        <v>3118410.44</v>
      </c>
      <c r="H9" s="7">
        <f t="shared" si="0"/>
        <v>5451.55</v>
      </c>
      <c r="I9" s="6">
        <f t="shared" si="1"/>
        <v>6000</v>
      </c>
      <c r="J9" s="6">
        <f t="shared" si="2"/>
        <v>21751734.650000002</v>
      </c>
      <c r="K9" s="6">
        <f t="shared" si="3"/>
        <v>10325081.59</v>
      </c>
      <c r="L9" s="7">
        <f aca="true" t="shared" si="4" ref="L9:L15">J9+K9</f>
        <v>32076816.240000002</v>
      </c>
      <c r="M9" s="8">
        <f aca="true" t="shared" si="5" ref="M9:M15">L9/I9</f>
        <v>5346.13604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46911</v>
      </c>
      <c r="D10" s="6">
        <f t="shared" si="6"/>
        <v>293599984.35</v>
      </c>
      <c r="E10" s="6">
        <f t="shared" si="6"/>
        <v>106800005.19</v>
      </c>
      <c r="F10" s="6">
        <f t="shared" si="6"/>
        <v>5547</v>
      </c>
      <c r="G10" s="6">
        <f t="shared" si="6"/>
        <v>36654066.699999996</v>
      </c>
      <c r="H10" s="6">
        <f t="shared" si="6"/>
        <v>529623.65</v>
      </c>
      <c r="I10" s="6">
        <f t="shared" si="1"/>
        <v>52458</v>
      </c>
      <c r="J10" s="6">
        <f t="shared" si="2"/>
        <v>330254051.05</v>
      </c>
      <c r="K10" s="6">
        <f t="shared" si="3"/>
        <v>107329628.84</v>
      </c>
      <c r="L10" s="7">
        <f>J10+K10</f>
        <v>437583679.89</v>
      </c>
      <c r="M10" s="8">
        <f>L10/I10</f>
        <v>8341.600516413131</v>
      </c>
    </row>
    <row r="11" spans="1:13" ht="38.25" customHeight="1">
      <c r="A11" s="32"/>
      <c r="B11" s="10" t="s">
        <v>57</v>
      </c>
      <c r="C11" s="13">
        <v>46783</v>
      </c>
      <c r="D11" s="13">
        <v>292860646.49</v>
      </c>
      <c r="E11" s="13">
        <v>105931599.24</v>
      </c>
      <c r="F11" s="13">
        <v>5510</v>
      </c>
      <c r="G11" s="13">
        <v>36506075.41</v>
      </c>
      <c r="H11" s="13">
        <v>529623.65</v>
      </c>
      <c r="I11" s="6">
        <f t="shared" si="1"/>
        <v>52293</v>
      </c>
      <c r="J11" s="6">
        <f t="shared" si="2"/>
        <v>329366721.9</v>
      </c>
      <c r="K11" s="6">
        <f t="shared" si="3"/>
        <v>106461222.89</v>
      </c>
      <c r="L11" s="7">
        <f t="shared" si="4"/>
        <v>435827944.78999996</v>
      </c>
      <c r="M11" s="8">
        <f t="shared" si="5"/>
        <v>8334.34579752548</v>
      </c>
    </row>
    <row r="12" spans="1:13" ht="38.25" customHeight="1">
      <c r="A12" s="33"/>
      <c r="B12" s="10" t="s">
        <v>58</v>
      </c>
      <c r="C12" s="13">
        <v>128</v>
      </c>
      <c r="D12" s="13">
        <v>739337.86</v>
      </c>
      <c r="E12" s="13">
        <v>868405.95</v>
      </c>
      <c r="F12" s="13">
        <v>37</v>
      </c>
      <c r="G12" s="13">
        <v>147991.29</v>
      </c>
      <c r="H12" s="13">
        <v>0</v>
      </c>
      <c r="I12" s="6">
        <f t="shared" si="1"/>
        <v>165</v>
      </c>
      <c r="J12" s="6">
        <f t="shared" si="2"/>
        <v>887329.15</v>
      </c>
      <c r="K12" s="6">
        <f t="shared" si="3"/>
        <v>868405.95</v>
      </c>
      <c r="L12" s="7">
        <f t="shared" si="4"/>
        <v>1755735.1</v>
      </c>
      <c r="M12" s="8">
        <f t="shared" si="5"/>
        <v>10640.818787878788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46261</v>
      </c>
      <c r="D13" s="6">
        <f t="shared" si="7"/>
        <v>177611660.01999998</v>
      </c>
      <c r="E13" s="6">
        <f t="shared" si="7"/>
        <v>101317267.26</v>
      </c>
      <c r="F13" s="6">
        <f t="shared" si="7"/>
        <v>5745</v>
      </c>
      <c r="G13" s="6">
        <f t="shared" si="7"/>
        <v>19707082.2</v>
      </c>
      <c r="H13" s="6">
        <f t="shared" si="7"/>
        <v>476046.87</v>
      </c>
      <c r="I13" s="6">
        <f t="shared" si="1"/>
        <v>52006</v>
      </c>
      <c r="J13" s="6">
        <f t="shared" si="2"/>
        <v>197318742.21999997</v>
      </c>
      <c r="K13" s="6">
        <f t="shared" si="3"/>
        <v>101793314.13000001</v>
      </c>
      <c r="L13" s="7">
        <f>J13+K13</f>
        <v>299112056.34999996</v>
      </c>
      <c r="M13" s="8">
        <f>L13/I13</f>
        <v>5751.491296196592</v>
      </c>
    </row>
    <row r="14" spans="1:13" ht="38.25" customHeight="1">
      <c r="A14" s="32"/>
      <c r="B14" s="10" t="s">
        <v>57</v>
      </c>
      <c r="C14" s="13">
        <v>41201</v>
      </c>
      <c r="D14" s="13">
        <v>159717673.67</v>
      </c>
      <c r="E14" s="13">
        <v>91866043.17</v>
      </c>
      <c r="F14" s="13">
        <v>4970</v>
      </c>
      <c r="G14" s="13">
        <v>16736663.05</v>
      </c>
      <c r="H14" s="13">
        <v>470595.32</v>
      </c>
      <c r="I14" s="6">
        <f t="shared" si="1"/>
        <v>46171</v>
      </c>
      <c r="J14" s="6">
        <f t="shared" si="2"/>
        <v>176454336.72</v>
      </c>
      <c r="K14" s="6">
        <f t="shared" si="3"/>
        <v>92336638.49</v>
      </c>
      <c r="L14" s="7">
        <f t="shared" si="4"/>
        <v>268790975.21</v>
      </c>
      <c r="M14" s="8">
        <f t="shared" si="5"/>
        <v>5821.640753070108</v>
      </c>
    </row>
    <row r="15" spans="1:13" ht="38.25" customHeight="1">
      <c r="A15" s="33"/>
      <c r="B15" s="10" t="s">
        <v>58</v>
      </c>
      <c r="C15" s="13">
        <v>5060</v>
      </c>
      <c r="D15" s="13">
        <v>17893986.35</v>
      </c>
      <c r="E15" s="13">
        <v>9451224.09</v>
      </c>
      <c r="F15" s="13">
        <v>775</v>
      </c>
      <c r="G15" s="13">
        <v>2970419.15</v>
      </c>
      <c r="H15" s="13">
        <v>5451.55</v>
      </c>
      <c r="I15" s="6">
        <f t="shared" si="1"/>
        <v>5835</v>
      </c>
      <c r="J15" s="6">
        <f t="shared" si="2"/>
        <v>20864405.5</v>
      </c>
      <c r="K15" s="6">
        <f t="shared" si="3"/>
        <v>9456675.64</v>
      </c>
      <c r="L15" s="7">
        <f t="shared" si="4"/>
        <v>30321081.14</v>
      </c>
      <c r="M15" s="8">
        <f t="shared" si="5"/>
        <v>5196.414934018851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97267</v>
      </c>
      <c r="D7" s="6">
        <f t="shared" si="0"/>
        <v>504923638.07</v>
      </c>
      <c r="E7" s="6">
        <f t="shared" si="0"/>
        <v>220176313.68</v>
      </c>
      <c r="F7" s="6">
        <f t="shared" si="0"/>
        <v>9109</v>
      </c>
      <c r="G7" s="6">
        <f t="shared" si="0"/>
        <v>48656863.06</v>
      </c>
      <c r="H7" s="6">
        <f t="shared" si="0"/>
        <v>603212.39</v>
      </c>
      <c r="I7" s="6">
        <f aca="true" t="shared" si="1" ref="I7:I15">C7+F7</f>
        <v>106376</v>
      </c>
      <c r="J7" s="6">
        <f aca="true" t="shared" si="2" ref="J7:J15">D7+G7</f>
        <v>553580501.13</v>
      </c>
      <c r="K7" s="6">
        <f aca="true" t="shared" si="3" ref="K7:K15">E7+H7</f>
        <v>220779526.07</v>
      </c>
      <c r="L7" s="7">
        <f>J7+K7</f>
        <v>774360027.2</v>
      </c>
      <c r="M7" s="8">
        <f>L7/I7</f>
        <v>7279.461788373318</v>
      </c>
    </row>
    <row r="8" spans="1:13" ht="38.25" customHeight="1">
      <c r="A8" s="30"/>
      <c r="B8" s="9" t="s">
        <v>57</v>
      </c>
      <c r="C8" s="7">
        <f t="shared" si="0"/>
        <v>92991</v>
      </c>
      <c r="D8" s="7">
        <f t="shared" si="0"/>
        <v>489805176.74</v>
      </c>
      <c r="E8" s="7">
        <f t="shared" si="0"/>
        <v>209723481.72</v>
      </c>
      <c r="F8" s="7">
        <f t="shared" si="0"/>
        <v>7811</v>
      </c>
      <c r="G8" s="7">
        <f t="shared" si="0"/>
        <v>43928639.47</v>
      </c>
      <c r="H8" s="7">
        <f t="shared" si="0"/>
        <v>600555.08</v>
      </c>
      <c r="I8" s="6">
        <f t="shared" si="1"/>
        <v>100802</v>
      </c>
      <c r="J8" s="6">
        <f t="shared" si="2"/>
        <v>533733816.21000004</v>
      </c>
      <c r="K8" s="6">
        <f t="shared" si="3"/>
        <v>210324036.8</v>
      </c>
      <c r="L8" s="7">
        <f>J8+K8</f>
        <v>744057853.01</v>
      </c>
      <c r="M8" s="8">
        <f>L8/I8</f>
        <v>7381.379863593977</v>
      </c>
    </row>
    <row r="9" spans="1:13" ht="38.25" customHeight="1">
      <c r="A9" s="30"/>
      <c r="B9" s="9" t="s">
        <v>58</v>
      </c>
      <c r="C9" s="7">
        <f t="shared" si="0"/>
        <v>4276</v>
      </c>
      <c r="D9" s="7">
        <f t="shared" si="0"/>
        <v>15118461.33</v>
      </c>
      <c r="E9" s="7">
        <f t="shared" si="0"/>
        <v>10452831.959999999</v>
      </c>
      <c r="F9" s="7">
        <f t="shared" si="0"/>
        <v>1298</v>
      </c>
      <c r="G9" s="7">
        <f t="shared" si="0"/>
        <v>4728223.59</v>
      </c>
      <c r="H9" s="7">
        <f t="shared" si="0"/>
        <v>2657.31</v>
      </c>
      <c r="I9" s="6">
        <f t="shared" si="1"/>
        <v>5574</v>
      </c>
      <c r="J9" s="6">
        <f t="shared" si="2"/>
        <v>19846684.92</v>
      </c>
      <c r="K9" s="6">
        <f t="shared" si="3"/>
        <v>10455489.27</v>
      </c>
      <c r="L9" s="7">
        <f aca="true" t="shared" si="4" ref="L9:L15">J9+K9</f>
        <v>30302174.19</v>
      </c>
      <c r="M9" s="8">
        <f aca="true" t="shared" si="5" ref="M9:M15">L9/I9</f>
        <v>5436.342696447794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59913</v>
      </c>
      <c r="D10" s="6">
        <f t="shared" si="6"/>
        <v>374392830.18</v>
      </c>
      <c r="E10" s="6">
        <f t="shared" si="6"/>
        <v>140025096.07</v>
      </c>
      <c r="F10" s="6">
        <f t="shared" si="6"/>
        <v>5216</v>
      </c>
      <c r="G10" s="6">
        <f t="shared" si="6"/>
        <v>34159130.74</v>
      </c>
      <c r="H10" s="6">
        <f t="shared" si="6"/>
        <v>392785.55</v>
      </c>
      <c r="I10" s="6">
        <f t="shared" si="1"/>
        <v>65129</v>
      </c>
      <c r="J10" s="6">
        <f t="shared" si="2"/>
        <v>408551960.92</v>
      </c>
      <c r="K10" s="6">
        <f t="shared" si="3"/>
        <v>140417881.62</v>
      </c>
      <c r="L10" s="7">
        <f>J10+K10</f>
        <v>548969842.54</v>
      </c>
      <c r="M10" s="8">
        <f>L10/I10</f>
        <v>8428.961638287092</v>
      </c>
    </row>
    <row r="11" spans="1:13" ht="38.25" customHeight="1">
      <c r="A11" s="32"/>
      <c r="B11" s="10" t="s">
        <v>57</v>
      </c>
      <c r="C11" s="13">
        <v>59706</v>
      </c>
      <c r="D11" s="13">
        <v>373662419.62</v>
      </c>
      <c r="E11" s="13">
        <v>139008152.37</v>
      </c>
      <c r="F11" s="13">
        <v>5202</v>
      </c>
      <c r="G11" s="13">
        <v>34108393.36</v>
      </c>
      <c r="H11" s="13">
        <v>392785.55</v>
      </c>
      <c r="I11" s="6">
        <f t="shared" si="1"/>
        <v>64908</v>
      </c>
      <c r="J11" s="6">
        <f t="shared" si="2"/>
        <v>407770812.98</v>
      </c>
      <c r="K11" s="6">
        <f t="shared" si="3"/>
        <v>139400937.92000002</v>
      </c>
      <c r="L11" s="7">
        <f t="shared" si="4"/>
        <v>547171750.9000001</v>
      </c>
      <c r="M11" s="8">
        <f t="shared" si="5"/>
        <v>8429.958570592224</v>
      </c>
    </row>
    <row r="12" spans="1:13" ht="38.25" customHeight="1">
      <c r="A12" s="33"/>
      <c r="B12" s="10" t="s">
        <v>58</v>
      </c>
      <c r="C12" s="13">
        <v>207</v>
      </c>
      <c r="D12" s="13">
        <v>730410.56</v>
      </c>
      <c r="E12" s="13">
        <v>1016943.7</v>
      </c>
      <c r="F12" s="13">
        <v>14</v>
      </c>
      <c r="G12" s="13">
        <v>50737.38</v>
      </c>
      <c r="H12" s="13">
        <v>0</v>
      </c>
      <c r="I12" s="6">
        <f t="shared" si="1"/>
        <v>221</v>
      </c>
      <c r="J12" s="6">
        <f t="shared" si="2"/>
        <v>781147.9400000001</v>
      </c>
      <c r="K12" s="6">
        <f t="shared" si="3"/>
        <v>1016943.7</v>
      </c>
      <c r="L12" s="7">
        <f t="shared" si="4"/>
        <v>1798091.6400000001</v>
      </c>
      <c r="M12" s="8">
        <f t="shared" si="5"/>
        <v>8136.161266968326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37354</v>
      </c>
      <c r="D13" s="6">
        <f t="shared" si="7"/>
        <v>130530807.89</v>
      </c>
      <c r="E13" s="6">
        <f t="shared" si="7"/>
        <v>80151217.61</v>
      </c>
      <c r="F13" s="6">
        <f t="shared" si="7"/>
        <v>3893</v>
      </c>
      <c r="G13" s="6">
        <f t="shared" si="7"/>
        <v>14497732.32</v>
      </c>
      <c r="H13" s="6">
        <f t="shared" si="7"/>
        <v>210426.84</v>
      </c>
      <c r="I13" s="6">
        <f t="shared" si="1"/>
        <v>41247</v>
      </c>
      <c r="J13" s="6">
        <f t="shared" si="2"/>
        <v>145028540.21</v>
      </c>
      <c r="K13" s="6">
        <f t="shared" si="3"/>
        <v>80361644.45</v>
      </c>
      <c r="L13" s="7">
        <f>J13+K13</f>
        <v>225390184.66000003</v>
      </c>
      <c r="M13" s="8">
        <f>L13/I13</f>
        <v>5464.401887652436</v>
      </c>
    </row>
    <row r="14" spans="1:13" ht="38.25" customHeight="1">
      <c r="A14" s="32"/>
      <c r="B14" s="10" t="s">
        <v>57</v>
      </c>
      <c r="C14" s="13">
        <v>33285</v>
      </c>
      <c r="D14" s="13">
        <v>116142757.12</v>
      </c>
      <c r="E14" s="13">
        <v>70715329.35</v>
      </c>
      <c r="F14" s="13">
        <v>2609</v>
      </c>
      <c r="G14" s="13">
        <v>9820246.11</v>
      </c>
      <c r="H14" s="13">
        <v>207769.53</v>
      </c>
      <c r="I14" s="6">
        <f t="shared" si="1"/>
        <v>35894</v>
      </c>
      <c r="J14" s="6">
        <f t="shared" si="2"/>
        <v>125963003.23</v>
      </c>
      <c r="K14" s="6">
        <f t="shared" si="3"/>
        <v>70923098.88</v>
      </c>
      <c r="L14" s="7">
        <f t="shared" si="4"/>
        <v>196886102.11</v>
      </c>
      <c r="M14" s="8">
        <f t="shared" si="5"/>
        <v>5485.209285953085</v>
      </c>
    </row>
    <row r="15" spans="1:13" ht="38.25" customHeight="1">
      <c r="A15" s="33"/>
      <c r="B15" s="10" t="s">
        <v>58</v>
      </c>
      <c r="C15" s="13">
        <v>4069</v>
      </c>
      <c r="D15" s="13">
        <v>14388050.77</v>
      </c>
      <c r="E15" s="13">
        <v>9435888.26</v>
      </c>
      <c r="F15" s="13">
        <v>1284</v>
      </c>
      <c r="G15" s="13">
        <v>4677486.21</v>
      </c>
      <c r="H15" s="13">
        <v>2657.31</v>
      </c>
      <c r="I15" s="6">
        <f t="shared" si="1"/>
        <v>5353</v>
      </c>
      <c r="J15" s="6">
        <f t="shared" si="2"/>
        <v>19065536.98</v>
      </c>
      <c r="K15" s="6">
        <f t="shared" si="3"/>
        <v>9438545.57</v>
      </c>
      <c r="L15" s="7">
        <f t="shared" si="4"/>
        <v>28504082.55</v>
      </c>
      <c r="M15" s="8">
        <f t="shared" si="5"/>
        <v>5324.879983186998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194286</v>
      </c>
      <c r="D7" s="6">
        <f t="shared" si="0"/>
        <v>963998747.8399999</v>
      </c>
      <c r="E7" s="6">
        <f t="shared" si="0"/>
        <v>508466079.85</v>
      </c>
      <c r="F7" s="6">
        <f t="shared" si="0"/>
        <v>94809</v>
      </c>
      <c r="G7" s="6">
        <f t="shared" si="0"/>
        <v>370285275.65</v>
      </c>
      <c r="H7" s="6">
        <f t="shared" si="0"/>
        <v>4420110.4399999995</v>
      </c>
      <c r="I7" s="6">
        <f aca="true" t="shared" si="1" ref="I7:I15">C7+F7</f>
        <v>289095</v>
      </c>
      <c r="J7" s="6">
        <f aca="true" t="shared" si="2" ref="J7:J15">D7+G7</f>
        <v>1334284023.4899998</v>
      </c>
      <c r="K7" s="6">
        <f aca="true" t="shared" si="3" ref="K7:K15">E7+H7</f>
        <v>512886190.29</v>
      </c>
      <c r="L7" s="7">
        <f>J7+K7</f>
        <v>1847170213.7799997</v>
      </c>
      <c r="M7" s="8">
        <f>L7/I7</f>
        <v>6389.492083156055</v>
      </c>
    </row>
    <row r="8" spans="1:13" ht="38.25" customHeight="1">
      <c r="A8" s="30"/>
      <c r="B8" s="9" t="s">
        <v>57</v>
      </c>
      <c r="C8" s="7">
        <f t="shared" si="0"/>
        <v>157169</v>
      </c>
      <c r="D8" s="7">
        <f t="shared" si="0"/>
        <v>812071700.74</v>
      </c>
      <c r="E8" s="7">
        <f t="shared" si="0"/>
        <v>429012085.77</v>
      </c>
      <c r="F8" s="7">
        <f t="shared" si="0"/>
        <v>58285</v>
      </c>
      <c r="G8" s="7">
        <f t="shared" si="0"/>
        <v>230404285.06</v>
      </c>
      <c r="H8" s="7">
        <f t="shared" si="0"/>
        <v>3911615.76</v>
      </c>
      <c r="I8" s="6">
        <f t="shared" si="1"/>
        <v>215454</v>
      </c>
      <c r="J8" s="6">
        <f t="shared" si="2"/>
        <v>1042475985.8</v>
      </c>
      <c r="K8" s="6">
        <f t="shared" si="3"/>
        <v>432923701.53</v>
      </c>
      <c r="L8" s="7">
        <f>J8+K8</f>
        <v>1475399687.33</v>
      </c>
      <c r="M8" s="8">
        <f>L8/I8</f>
        <v>6847.863986419375</v>
      </c>
    </row>
    <row r="9" spans="1:13" ht="38.25" customHeight="1">
      <c r="A9" s="30"/>
      <c r="B9" s="9" t="s">
        <v>58</v>
      </c>
      <c r="C9" s="7">
        <f t="shared" si="0"/>
        <v>37117</v>
      </c>
      <c r="D9" s="7">
        <f t="shared" si="0"/>
        <v>151927047.1</v>
      </c>
      <c r="E9" s="7">
        <f t="shared" si="0"/>
        <v>79453994.08</v>
      </c>
      <c r="F9" s="7">
        <f t="shared" si="0"/>
        <v>36524</v>
      </c>
      <c r="G9" s="7">
        <f t="shared" si="0"/>
        <v>139880990.59</v>
      </c>
      <c r="H9" s="7">
        <f t="shared" si="0"/>
        <v>508494.68</v>
      </c>
      <c r="I9" s="6">
        <f t="shared" si="1"/>
        <v>73641</v>
      </c>
      <c r="J9" s="6">
        <f t="shared" si="2"/>
        <v>291808037.69</v>
      </c>
      <c r="K9" s="6">
        <f t="shared" si="3"/>
        <v>79962488.76</v>
      </c>
      <c r="L9" s="7">
        <f aca="true" t="shared" si="4" ref="L9:L15">J9+K9</f>
        <v>371770526.45</v>
      </c>
      <c r="M9" s="8">
        <f aca="true" t="shared" si="5" ref="M9:M15">L9/I9</f>
        <v>5048.417681047243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74625</v>
      </c>
      <c r="D10" s="6">
        <f t="shared" si="6"/>
        <v>519722598.33</v>
      </c>
      <c r="E10" s="6">
        <f t="shared" si="6"/>
        <v>234724508.86</v>
      </c>
      <c r="F10" s="6">
        <f t="shared" si="6"/>
        <v>20789</v>
      </c>
      <c r="G10" s="6">
        <f t="shared" si="6"/>
        <v>135045787.95999998</v>
      </c>
      <c r="H10" s="6">
        <f t="shared" si="6"/>
        <v>2427809.08</v>
      </c>
      <c r="I10" s="6">
        <f t="shared" si="1"/>
        <v>95414</v>
      </c>
      <c r="J10" s="6">
        <f t="shared" si="2"/>
        <v>654768386.29</v>
      </c>
      <c r="K10" s="6">
        <f t="shared" si="3"/>
        <v>237152317.94000003</v>
      </c>
      <c r="L10" s="7">
        <f>J10+K10</f>
        <v>891920704.23</v>
      </c>
      <c r="M10" s="8">
        <f>L10/I10</f>
        <v>9347.901819753915</v>
      </c>
    </row>
    <row r="11" spans="1:13" ht="38.25" customHeight="1">
      <c r="A11" s="32"/>
      <c r="B11" s="10" t="s">
        <v>57</v>
      </c>
      <c r="C11" s="13">
        <v>73169</v>
      </c>
      <c r="D11" s="13">
        <v>513560622.77</v>
      </c>
      <c r="E11" s="13">
        <v>228472338.03</v>
      </c>
      <c r="F11" s="13">
        <v>18818</v>
      </c>
      <c r="G11" s="13">
        <v>127314878.21</v>
      </c>
      <c r="H11" s="13">
        <v>2377929.54</v>
      </c>
      <c r="I11" s="6">
        <f t="shared" si="1"/>
        <v>91987</v>
      </c>
      <c r="J11" s="6">
        <f t="shared" si="2"/>
        <v>640875500.98</v>
      </c>
      <c r="K11" s="6">
        <f t="shared" si="3"/>
        <v>230850267.57</v>
      </c>
      <c r="L11" s="7">
        <f t="shared" si="4"/>
        <v>871725768.55</v>
      </c>
      <c r="M11" s="8">
        <f t="shared" si="5"/>
        <v>9476.619180427668</v>
      </c>
    </row>
    <row r="12" spans="1:13" ht="38.25" customHeight="1">
      <c r="A12" s="33"/>
      <c r="B12" s="10" t="s">
        <v>58</v>
      </c>
      <c r="C12" s="13">
        <v>1456</v>
      </c>
      <c r="D12" s="13">
        <v>6161975.56</v>
      </c>
      <c r="E12" s="13">
        <v>6252170.83</v>
      </c>
      <c r="F12" s="13">
        <v>1971</v>
      </c>
      <c r="G12" s="13">
        <v>7730909.75</v>
      </c>
      <c r="H12" s="13">
        <v>49879.54</v>
      </c>
      <c r="I12" s="6">
        <f t="shared" si="1"/>
        <v>3427</v>
      </c>
      <c r="J12" s="6">
        <f t="shared" si="2"/>
        <v>13892885.309999999</v>
      </c>
      <c r="K12" s="6">
        <f t="shared" si="3"/>
        <v>6302050.37</v>
      </c>
      <c r="L12" s="7">
        <f t="shared" si="4"/>
        <v>20194935.68</v>
      </c>
      <c r="M12" s="8">
        <f t="shared" si="5"/>
        <v>5892.890481470674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119661</v>
      </c>
      <c r="D13" s="6">
        <f t="shared" si="7"/>
        <v>444276149.51</v>
      </c>
      <c r="E13" s="6">
        <f t="shared" si="7"/>
        <v>273741570.99</v>
      </c>
      <c r="F13" s="6">
        <f t="shared" si="7"/>
        <v>74020</v>
      </c>
      <c r="G13" s="6">
        <f t="shared" si="7"/>
        <v>235239487.69</v>
      </c>
      <c r="H13" s="6">
        <f t="shared" si="7"/>
        <v>1992301.3599999999</v>
      </c>
      <c r="I13" s="6">
        <f t="shared" si="1"/>
        <v>193681</v>
      </c>
      <c r="J13" s="6">
        <f t="shared" si="2"/>
        <v>679515637.2</v>
      </c>
      <c r="K13" s="6">
        <f t="shared" si="3"/>
        <v>275733872.35</v>
      </c>
      <c r="L13" s="7">
        <f>J13+K13</f>
        <v>955249509.5500001</v>
      </c>
      <c r="M13" s="8">
        <f>L13/I13</f>
        <v>4932.076504923044</v>
      </c>
    </row>
    <row r="14" spans="1:13" ht="38.25" customHeight="1">
      <c r="A14" s="32"/>
      <c r="B14" s="10" t="s">
        <v>57</v>
      </c>
      <c r="C14" s="13">
        <v>84000</v>
      </c>
      <c r="D14" s="13">
        <v>298511077.97</v>
      </c>
      <c r="E14" s="13">
        <v>200539747.74</v>
      </c>
      <c r="F14" s="13">
        <v>39467</v>
      </c>
      <c r="G14" s="13">
        <v>103089406.85</v>
      </c>
      <c r="H14" s="13">
        <v>1533686.22</v>
      </c>
      <c r="I14" s="6">
        <f t="shared" si="1"/>
        <v>123467</v>
      </c>
      <c r="J14" s="6">
        <f t="shared" si="2"/>
        <v>401600484.82000005</v>
      </c>
      <c r="K14" s="6">
        <f t="shared" si="3"/>
        <v>202073433.96</v>
      </c>
      <c r="L14" s="7">
        <f t="shared" si="4"/>
        <v>603673918.7800001</v>
      </c>
      <c r="M14" s="8">
        <f t="shared" si="5"/>
        <v>4889.35439250974</v>
      </c>
    </row>
    <row r="15" spans="1:13" ht="38.25" customHeight="1">
      <c r="A15" s="33"/>
      <c r="B15" s="10" t="s">
        <v>58</v>
      </c>
      <c r="C15" s="13">
        <v>35661</v>
      </c>
      <c r="D15" s="13">
        <v>145765071.54</v>
      </c>
      <c r="E15" s="13">
        <v>73201823.25</v>
      </c>
      <c r="F15" s="13">
        <v>34553</v>
      </c>
      <c r="G15" s="13">
        <v>132150080.84</v>
      </c>
      <c r="H15" s="13">
        <v>458615.14</v>
      </c>
      <c r="I15" s="6">
        <f t="shared" si="1"/>
        <v>70214</v>
      </c>
      <c r="J15" s="6">
        <f t="shared" si="2"/>
        <v>277915152.38</v>
      </c>
      <c r="K15" s="6">
        <f t="shared" si="3"/>
        <v>73660438.39</v>
      </c>
      <c r="L15" s="7">
        <f t="shared" si="4"/>
        <v>351575590.77</v>
      </c>
      <c r="M15" s="8">
        <f t="shared" si="5"/>
        <v>5007.200711681431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506655</v>
      </c>
      <c r="D7" s="6">
        <f t="shared" si="0"/>
        <v>2294548072.01</v>
      </c>
      <c r="E7" s="6">
        <f t="shared" si="0"/>
        <v>1200296936.4</v>
      </c>
      <c r="F7" s="6">
        <f t="shared" si="0"/>
        <v>96975</v>
      </c>
      <c r="G7" s="6">
        <f t="shared" si="0"/>
        <v>387837809.61</v>
      </c>
      <c r="H7" s="6">
        <f t="shared" si="0"/>
        <v>3160241.4400000004</v>
      </c>
      <c r="I7" s="6">
        <f aca="true" t="shared" si="1" ref="I7:I15">C7+F7</f>
        <v>603630</v>
      </c>
      <c r="J7" s="6">
        <f aca="true" t="shared" si="2" ref="J7:J15">D7+G7</f>
        <v>2682385881.6200004</v>
      </c>
      <c r="K7" s="6">
        <f aca="true" t="shared" si="3" ref="K7:K15">E7+H7</f>
        <v>1203457177.8400002</v>
      </c>
      <c r="L7" s="7">
        <f>J7+K7</f>
        <v>3885843059.4600005</v>
      </c>
      <c r="M7" s="8">
        <f>L7/I7</f>
        <v>6437.458475324289</v>
      </c>
    </row>
    <row r="8" spans="1:13" ht="38.25" customHeight="1">
      <c r="A8" s="30"/>
      <c r="B8" s="9" t="s">
        <v>57</v>
      </c>
      <c r="C8" s="7">
        <f t="shared" si="0"/>
        <v>413719</v>
      </c>
      <c r="D8" s="7">
        <f t="shared" si="0"/>
        <v>1947398570.9</v>
      </c>
      <c r="E8" s="7">
        <f t="shared" si="0"/>
        <v>1025781013.8900001</v>
      </c>
      <c r="F8" s="7">
        <f t="shared" si="0"/>
        <v>64085</v>
      </c>
      <c r="G8" s="7">
        <f t="shared" si="0"/>
        <v>264735940.46</v>
      </c>
      <c r="H8" s="7">
        <f t="shared" si="0"/>
        <v>2768492.8200000003</v>
      </c>
      <c r="I8" s="6">
        <f t="shared" si="1"/>
        <v>477804</v>
      </c>
      <c r="J8" s="6">
        <f t="shared" si="2"/>
        <v>2212134511.36</v>
      </c>
      <c r="K8" s="6">
        <f t="shared" si="3"/>
        <v>1028549506.7100002</v>
      </c>
      <c r="L8" s="7">
        <f>J8+K8</f>
        <v>3240684018.07</v>
      </c>
      <c r="M8" s="8">
        <f>L8/I8</f>
        <v>6782.454768210397</v>
      </c>
    </row>
    <row r="9" spans="1:13" ht="38.25" customHeight="1">
      <c r="A9" s="30"/>
      <c r="B9" s="9" t="s">
        <v>58</v>
      </c>
      <c r="C9" s="7">
        <f t="shared" si="0"/>
        <v>92936</v>
      </c>
      <c r="D9" s="7">
        <f t="shared" si="0"/>
        <v>347149501.10999995</v>
      </c>
      <c r="E9" s="7">
        <f t="shared" si="0"/>
        <v>174515922.51</v>
      </c>
      <c r="F9" s="7">
        <f t="shared" si="0"/>
        <v>32890</v>
      </c>
      <c r="G9" s="7">
        <f t="shared" si="0"/>
        <v>123101869.14999999</v>
      </c>
      <c r="H9" s="7">
        <f t="shared" si="0"/>
        <v>391748.62</v>
      </c>
      <c r="I9" s="6">
        <f t="shared" si="1"/>
        <v>125826</v>
      </c>
      <c r="J9" s="6">
        <f t="shared" si="2"/>
        <v>470251370.25999993</v>
      </c>
      <c r="K9" s="6">
        <f t="shared" si="3"/>
        <v>174907671.13</v>
      </c>
      <c r="L9" s="7">
        <f aca="true" t="shared" si="4" ref="L9:L15">J9+K9</f>
        <v>645159041.3899999</v>
      </c>
      <c r="M9" s="8">
        <f aca="true" t="shared" si="5" ref="M9:M15">L9/I9</f>
        <v>5127.3905344682325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72515</v>
      </c>
      <c r="D10" s="6">
        <f t="shared" si="6"/>
        <v>516394532.38</v>
      </c>
      <c r="E10" s="6">
        <f t="shared" si="6"/>
        <v>297560372.01</v>
      </c>
      <c r="F10" s="6">
        <f t="shared" si="6"/>
        <v>19555</v>
      </c>
      <c r="G10" s="6">
        <f t="shared" si="6"/>
        <v>133098996.82</v>
      </c>
      <c r="H10" s="6">
        <f t="shared" si="6"/>
        <v>1319560.4100000001</v>
      </c>
      <c r="I10" s="6">
        <f t="shared" si="1"/>
        <v>92070</v>
      </c>
      <c r="J10" s="6">
        <f t="shared" si="2"/>
        <v>649493529.2</v>
      </c>
      <c r="K10" s="6">
        <f t="shared" si="3"/>
        <v>298879932.42</v>
      </c>
      <c r="L10" s="7">
        <f>J10+K10</f>
        <v>948373461.6200001</v>
      </c>
      <c r="M10" s="8">
        <f>L10/I10</f>
        <v>10300.569801455416</v>
      </c>
    </row>
    <row r="11" spans="1:13" ht="38.25" customHeight="1">
      <c r="A11" s="32"/>
      <c r="B11" s="10" t="s">
        <v>57</v>
      </c>
      <c r="C11" s="13">
        <v>70870</v>
      </c>
      <c r="D11" s="13">
        <v>509269389.67</v>
      </c>
      <c r="E11" s="13">
        <v>286690404.07</v>
      </c>
      <c r="F11" s="13">
        <v>18605</v>
      </c>
      <c r="G11" s="13">
        <v>129339169.69</v>
      </c>
      <c r="H11" s="13">
        <v>1270207.59</v>
      </c>
      <c r="I11" s="6">
        <f t="shared" si="1"/>
        <v>89475</v>
      </c>
      <c r="J11" s="6">
        <f t="shared" si="2"/>
        <v>638608559.36</v>
      </c>
      <c r="K11" s="6">
        <f t="shared" si="3"/>
        <v>287960611.65999997</v>
      </c>
      <c r="L11" s="7">
        <f t="shared" si="4"/>
        <v>926569171.02</v>
      </c>
      <c r="M11" s="8">
        <f t="shared" si="5"/>
        <v>10355.620799329421</v>
      </c>
    </row>
    <row r="12" spans="1:13" ht="38.25" customHeight="1">
      <c r="A12" s="33"/>
      <c r="B12" s="10" t="s">
        <v>58</v>
      </c>
      <c r="C12" s="13">
        <v>1645</v>
      </c>
      <c r="D12" s="13">
        <v>7125142.71</v>
      </c>
      <c r="E12" s="13">
        <v>10869967.94</v>
      </c>
      <c r="F12" s="13">
        <v>950</v>
      </c>
      <c r="G12" s="13">
        <v>3759827.13</v>
      </c>
      <c r="H12" s="13">
        <v>49352.82</v>
      </c>
      <c r="I12" s="6">
        <f t="shared" si="1"/>
        <v>2595</v>
      </c>
      <c r="J12" s="6">
        <f t="shared" si="2"/>
        <v>10884969.84</v>
      </c>
      <c r="K12" s="6">
        <f t="shared" si="3"/>
        <v>10919320.76</v>
      </c>
      <c r="L12" s="7">
        <f t="shared" si="4"/>
        <v>21804290.6</v>
      </c>
      <c r="M12" s="8">
        <f t="shared" si="5"/>
        <v>8402.424123314066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434140</v>
      </c>
      <c r="D13" s="6">
        <f t="shared" si="7"/>
        <v>1778153539.63</v>
      </c>
      <c r="E13" s="6">
        <f t="shared" si="7"/>
        <v>902736564.3900001</v>
      </c>
      <c r="F13" s="6">
        <f t="shared" si="7"/>
        <v>77420</v>
      </c>
      <c r="G13" s="6">
        <f t="shared" si="7"/>
        <v>254738812.79000002</v>
      </c>
      <c r="H13" s="6">
        <f t="shared" si="7"/>
        <v>1840681.03</v>
      </c>
      <c r="I13" s="6">
        <f t="shared" si="1"/>
        <v>511560</v>
      </c>
      <c r="J13" s="6">
        <f t="shared" si="2"/>
        <v>2032892352.42</v>
      </c>
      <c r="K13" s="6">
        <f t="shared" si="3"/>
        <v>904577245.4200001</v>
      </c>
      <c r="L13" s="7">
        <f>J13+K13</f>
        <v>2937469597.84</v>
      </c>
      <c r="M13" s="8">
        <f>L13/I13</f>
        <v>5742.179994213778</v>
      </c>
    </row>
    <row r="14" spans="1:13" ht="38.25" customHeight="1">
      <c r="A14" s="32"/>
      <c r="B14" s="10" t="s">
        <v>57</v>
      </c>
      <c r="C14" s="13">
        <v>342849</v>
      </c>
      <c r="D14" s="13">
        <v>1438129181.23</v>
      </c>
      <c r="E14" s="13">
        <v>739090609.82</v>
      </c>
      <c r="F14" s="13">
        <v>45480</v>
      </c>
      <c r="G14" s="13">
        <v>135396770.77</v>
      </c>
      <c r="H14" s="13">
        <v>1498285.23</v>
      </c>
      <c r="I14" s="6">
        <f t="shared" si="1"/>
        <v>388329</v>
      </c>
      <c r="J14" s="6">
        <f t="shared" si="2"/>
        <v>1573525952</v>
      </c>
      <c r="K14" s="6">
        <f t="shared" si="3"/>
        <v>740588895.0500001</v>
      </c>
      <c r="L14" s="7">
        <f t="shared" si="4"/>
        <v>2314114847.05</v>
      </c>
      <c r="M14" s="8">
        <f t="shared" si="5"/>
        <v>5959.16052380842</v>
      </c>
    </row>
    <row r="15" spans="1:13" ht="38.25" customHeight="1">
      <c r="A15" s="33"/>
      <c r="B15" s="10" t="s">
        <v>58</v>
      </c>
      <c r="C15" s="13">
        <v>91291</v>
      </c>
      <c r="D15" s="13">
        <v>340024358.4</v>
      </c>
      <c r="E15" s="13">
        <v>163645954.57</v>
      </c>
      <c r="F15" s="13">
        <v>31940</v>
      </c>
      <c r="G15" s="13">
        <v>119342042.02</v>
      </c>
      <c r="H15" s="13">
        <v>342395.8</v>
      </c>
      <c r="I15" s="6">
        <f t="shared" si="1"/>
        <v>123231</v>
      </c>
      <c r="J15" s="6">
        <f t="shared" si="2"/>
        <v>459366400.41999996</v>
      </c>
      <c r="K15" s="6">
        <f t="shared" si="3"/>
        <v>163988350.37</v>
      </c>
      <c r="L15" s="7">
        <f t="shared" si="4"/>
        <v>623354750.79</v>
      </c>
      <c r="M15" s="8">
        <f t="shared" si="5"/>
        <v>5058.424834578961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215309</v>
      </c>
      <c r="D7" s="6">
        <f t="shared" si="0"/>
        <v>958574816.07</v>
      </c>
      <c r="E7" s="6">
        <f t="shared" si="0"/>
        <v>455273512.4</v>
      </c>
      <c r="F7" s="6">
        <f t="shared" si="0"/>
        <v>78139</v>
      </c>
      <c r="G7" s="6">
        <f t="shared" si="0"/>
        <v>330356453.3</v>
      </c>
      <c r="H7" s="6">
        <f t="shared" si="0"/>
        <v>2717879.95</v>
      </c>
      <c r="I7" s="6">
        <f aca="true" t="shared" si="1" ref="I7:I15">C7+F7</f>
        <v>293448</v>
      </c>
      <c r="J7" s="6">
        <f aca="true" t="shared" si="2" ref="J7:J15">D7+G7</f>
        <v>1288931269.3700001</v>
      </c>
      <c r="K7" s="6">
        <f aca="true" t="shared" si="3" ref="K7:K15">E7+H7</f>
        <v>457991392.34999996</v>
      </c>
      <c r="L7" s="7">
        <f>J7+K7</f>
        <v>1746922661.72</v>
      </c>
      <c r="M7" s="8">
        <f>L7/I7</f>
        <v>5953.091047545051</v>
      </c>
    </row>
    <row r="8" spans="1:13" ht="38.25" customHeight="1">
      <c r="A8" s="30"/>
      <c r="B8" s="9" t="s">
        <v>57</v>
      </c>
      <c r="C8" s="7">
        <f t="shared" si="0"/>
        <v>159025</v>
      </c>
      <c r="D8" s="7">
        <f t="shared" si="0"/>
        <v>737019542.28</v>
      </c>
      <c r="E8" s="7">
        <f t="shared" si="0"/>
        <v>351205223.57</v>
      </c>
      <c r="F8" s="7">
        <f t="shared" si="0"/>
        <v>46724</v>
      </c>
      <c r="G8" s="7">
        <f t="shared" si="0"/>
        <v>211802070.19</v>
      </c>
      <c r="H8" s="7">
        <f t="shared" si="0"/>
        <v>2479189.18</v>
      </c>
      <c r="I8" s="6">
        <f t="shared" si="1"/>
        <v>205749</v>
      </c>
      <c r="J8" s="6">
        <f t="shared" si="2"/>
        <v>948821612.47</v>
      </c>
      <c r="K8" s="6">
        <f t="shared" si="3"/>
        <v>353684412.75</v>
      </c>
      <c r="L8" s="7">
        <f>J8+K8</f>
        <v>1302506025.22</v>
      </c>
      <c r="M8" s="8">
        <f>L8/I8</f>
        <v>6330.558229784835</v>
      </c>
    </row>
    <row r="9" spans="1:13" ht="38.25" customHeight="1">
      <c r="A9" s="30"/>
      <c r="B9" s="9" t="s">
        <v>58</v>
      </c>
      <c r="C9" s="7">
        <f t="shared" si="0"/>
        <v>56284</v>
      </c>
      <c r="D9" s="7">
        <f t="shared" si="0"/>
        <v>221555273.79</v>
      </c>
      <c r="E9" s="7">
        <f t="shared" si="0"/>
        <v>104068288.83000001</v>
      </c>
      <c r="F9" s="7">
        <f t="shared" si="0"/>
        <v>31415</v>
      </c>
      <c r="G9" s="7">
        <f t="shared" si="0"/>
        <v>118554383.11</v>
      </c>
      <c r="H9" s="7">
        <f t="shared" si="0"/>
        <v>238690.77</v>
      </c>
      <c r="I9" s="6">
        <f t="shared" si="1"/>
        <v>87699</v>
      </c>
      <c r="J9" s="6">
        <f t="shared" si="2"/>
        <v>340109656.9</v>
      </c>
      <c r="K9" s="6">
        <f t="shared" si="3"/>
        <v>104306979.60000001</v>
      </c>
      <c r="L9" s="7">
        <f aca="true" t="shared" si="4" ref="L9:L15">J9+K9</f>
        <v>444416636.5</v>
      </c>
      <c r="M9" s="8">
        <f aca="true" t="shared" si="5" ref="M9:M15">L9/I9</f>
        <v>5067.522280755767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37811</v>
      </c>
      <c r="D10" s="6">
        <f t="shared" si="6"/>
        <v>275704187.48</v>
      </c>
      <c r="E10" s="6">
        <f t="shared" si="6"/>
        <v>113536349.72</v>
      </c>
      <c r="F10" s="6">
        <f t="shared" si="6"/>
        <v>19250</v>
      </c>
      <c r="G10" s="6">
        <f t="shared" si="6"/>
        <v>135097370.44</v>
      </c>
      <c r="H10" s="6">
        <f t="shared" si="6"/>
        <v>960525.3099999999</v>
      </c>
      <c r="I10" s="6">
        <f t="shared" si="1"/>
        <v>57061</v>
      </c>
      <c r="J10" s="6">
        <f t="shared" si="2"/>
        <v>410801557.92</v>
      </c>
      <c r="K10" s="6">
        <f t="shared" si="3"/>
        <v>114496875.03</v>
      </c>
      <c r="L10" s="7">
        <f>J10+K10</f>
        <v>525298432.95000005</v>
      </c>
      <c r="M10" s="8">
        <f>L10/I10</f>
        <v>9205.910042761256</v>
      </c>
    </row>
    <row r="11" spans="1:13" ht="38.25" customHeight="1">
      <c r="A11" s="32"/>
      <c r="B11" s="10" t="s">
        <v>57</v>
      </c>
      <c r="C11" s="13">
        <v>36154</v>
      </c>
      <c r="D11" s="13">
        <v>268810185.56</v>
      </c>
      <c r="E11" s="13">
        <v>105735064.9</v>
      </c>
      <c r="F11" s="13">
        <v>18035</v>
      </c>
      <c r="G11" s="13">
        <v>130362563.88</v>
      </c>
      <c r="H11" s="13">
        <v>947212.87</v>
      </c>
      <c r="I11" s="6">
        <f t="shared" si="1"/>
        <v>54189</v>
      </c>
      <c r="J11" s="6">
        <f t="shared" si="2"/>
        <v>399172749.44</v>
      </c>
      <c r="K11" s="6">
        <f t="shared" si="3"/>
        <v>106682277.77000001</v>
      </c>
      <c r="L11" s="7">
        <f t="shared" si="4"/>
        <v>505855027.21000004</v>
      </c>
      <c r="M11" s="8">
        <f t="shared" si="5"/>
        <v>9335.013143073318</v>
      </c>
    </row>
    <row r="12" spans="1:13" ht="38.25" customHeight="1">
      <c r="A12" s="33"/>
      <c r="B12" s="10" t="s">
        <v>58</v>
      </c>
      <c r="C12" s="13">
        <v>1657</v>
      </c>
      <c r="D12" s="13">
        <v>6894001.92</v>
      </c>
      <c r="E12" s="13">
        <v>7801284.82</v>
      </c>
      <c r="F12" s="13">
        <v>1215</v>
      </c>
      <c r="G12" s="13">
        <v>4734806.56</v>
      </c>
      <c r="H12" s="13">
        <v>13312.44</v>
      </c>
      <c r="I12" s="6">
        <f t="shared" si="1"/>
        <v>2872</v>
      </c>
      <c r="J12" s="6">
        <f t="shared" si="2"/>
        <v>11628808.48</v>
      </c>
      <c r="K12" s="6">
        <f t="shared" si="3"/>
        <v>7814597.260000001</v>
      </c>
      <c r="L12" s="7">
        <f t="shared" si="4"/>
        <v>19443405.740000002</v>
      </c>
      <c r="M12" s="8">
        <f t="shared" si="5"/>
        <v>6769.988071030642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177498</v>
      </c>
      <c r="D13" s="6">
        <f t="shared" si="7"/>
        <v>682870628.59</v>
      </c>
      <c r="E13" s="6">
        <f t="shared" si="7"/>
        <v>341737162.68</v>
      </c>
      <c r="F13" s="6">
        <f t="shared" si="7"/>
        <v>58889</v>
      </c>
      <c r="G13" s="6">
        <f t="shared" si="7"/>
        <v>195259082.86</v>
      </c>
      <c r="H13" s="6">
        <f t="shared" si="7"/>
        <v>1757354.6400000001</v>
      </c>
      <c r="I13" s="6">
        <f t="shared" si="1"/>
        <v>236387</v>
      </c>
      <c r="J13" s="6">
        <f t="shared" si="2"/>
        <v>878129711.45</v>
      </c>
      <c r="K13" s="6">
        <f t="shared" si="3"/>
        <v>343494517.32</v>
      </c>
      <c r="L13" s="7">
        <f>J13+K13</f>
        <v>1221624228.77</v>
      </c>
      <c r="M13" s="8">
        <f>L13/I13</f>
        <v>5167.899371665954</v>
      </c>
    </row>
    <row r="14" spans="1:13" ht="38.25" customHeight="1">
      <c r="A14" s="32"/>
      <c r="B14" s="10" t="s">
        <v>57</v>
      </c>
      <c r="C14" s="13">
        <v>122871</v>
      </c>
      <c r="D14" s="13">
        <v>468209356.72</v>
      </c>
      <c r="E14" s="13">
        <v>245470158.67</v>
      </c>
      <c r="F14" s="13">
        <v>28689</v>
      </c>
      <c r="G14" s="13">
        <v>81439506.31</v>
      </c>
      <c r="H14" s="13">
        <v>1531976.31</v>
      </c>
      <c r="I14" s="6">
        <f t="shared" si="1"/>
        <v>151560</v>
      </c>
      <c r="J14" s="6">
        <f t="shared" si="2"/>
        <v>549648863.03</v>
      </c>
      <c r="K14" s="6">
        <f t="shared" si="3"/>
        <v>247002134.98</v>
      </c>
      <c r="L14" s="7">
        <f t="shared" si="4"/>
        <v>796650998.01</v>
      </c>
      <c r="M14" s="8">
        <f t="shared" si="5"/>
        <v>5256.340710015836</v>
      </c>
    </row>
    <row r="15" spans="1:13" ht="38.25" customHeight="1">
      <c r="A15" s="33"/>
      <c r="B15" s="10" t="s">
        <v>58</v>
      </c>
      <c r="C15" s="13">
        <v>54627</v>
      </c>
      <c r="D15" s="13">
        <v>214661271.87</v>
      </c>
      <c r="E15" s="13">
        <v>96267004.01</v>
      </c>
      <c r="F15" s="13">
        <v>30200</v>
      </c>
      <c r="G15" s="13">
        <v>113819576.55</v>
      </c>
      <c r="H15" s="13">
        <v>225378.33</v>
      </c>
      <c r="I15" s="6">
        <f t="shared" si="1"/>
        <v>84827</v>
      </c>
      <c r="J15" s="6">
        <f t="shared" si="2"/>
        <v>328480848.42</v>
      </c>
      <c r="K15" s="6">
        <f t="shared" si="3"/>
        <v>96492382.34</v>
      </c>
      <c r="L15" s="7">
        <f t="shared" si="4"/>
        <v>424973230.76</v>
      </c>
      <c r="M15" s="8">
        <f t="shared" si="5"/>
        <v>5009.881650417909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274860</v>
      </c>
      <c r="D7" s="6">
        <f t="shared" si="0"/>
        <v>1253281010.51</v>
      </c>
      <c r="E7" s="6">
        <f t="shared" si="0"/>
        <v>636737495.9200001</v>
      </c>
      <c r="F7" s="6">
        <f t="shared" si="0"/>
        <v>56786</v>
      </c>
      <c r="G7" s="6">
        <f t="shared" si="0"/>
        <v>236999886.06</v>
      </c>
      <c r="H7" s="6">
        <f t="shared" si="0"/>
        <v>2296767.92</v>
      </c>
      <c r="I7" s="6">
        <f aca="true" t="shared" si="1" ref="I7:I15">C7+F7</f>
        <v>331646</v>
      </c>
      <c r="J7" s="6">
        <f aca="true" t="shared" si="2" ref="J7:J15">D7+G7</f>
        <v>1490280896.57</v>
      </c>
      <c r="K7" s="6">
        <f aca="true" t="shared" si="3" ref="K7:K15">E7+H7</f>
        <v>639034263.84</v>
      </c>
      <c r="L7" s="7">
        <f>J7+K7</f>
        <v>2129315160.4099998</v>
      </c>
      <c r="M7" s="8">
        <f>L7/I7</f>
        <v>6420.445777757005</v>
      </c>
    </row>
    <row r="8" spans="1:13" ht="38.25" customHeight="1">
      <c r="A8" s="30"/>
      <c r="B8" s="9" t="s">
        <v>57</v>
      </c>
      <c r="C8" s="7">
        <f t="shared" si="0"/>
        <v>230026</v>
      </c>
      <c r="D8" s="7">
        <f t="shared" si="0"/>
        <v>1079606085.6100001</v>
      </c>
      <c r="E8" s="7">
        <f t="shared" si="0"/>
        <v>552519199.3199999</v>
      </c>
      <c r="F8" s="7">
        <f t="shared" si="0"/>
        <v>37011</v>
      </c>
      <c r="G8" s="7">
        <f t="shared" si="0"/>
        <v>162385498.15</v>
      </c>
      <c r="H8" s="7">
        <f t="shared" si="0"/>
        <v>1908643.42</v>
      </c>
      <c r="I8" s="6">
        <f t="shared" si="1"/>
        <v>267037</v>
      </c>
      <c r="J8" s="6">
        <f t="shared" si="2"/>
        <v>1241991583.7600002</v>
      </c>
      <c r="K8" s="6">
        <f t="shared" si="3"/>
        <v>554427842.7399999</v>
      </c>
      <c r="L8" s="7">
        <f>J8+K8</f>
        <v>1796419426.5</v>
      </c>
      <c r="M8" s="8">
        <f>L8/I8</f>
        <v>6727.230408145688</v>
      </c>
    </row>
    <row r="9" spans="1:13" ht="38.25" customHeight="1">
      <c r="A9" s="30"/>
      <c r="B9" s="9" t="s">
        <v>58</v>
      </c>
      <c r="C9" s="7">
        <f t="shared" si="0"/>
        <v>44834</v>
      </c>
      <c r="D9" s="7">
        <f t="shared" si="0"/>
        <v>173674924.89999998</v>
      </c>
      <c r="E9" s="7">
        <f t="shared" si="0"/>
        <v>84218296.6</v>
      </c>
      <c r="F9" s="7">
        <f t="shared" si="0"/>
        <v>19775</v>
      </c>
      <c r="G9" s="7">
        <f t="shared" si="0"/>
        <v>74614387.91000001</v>
      </c>
      <c r="H9" s="7">
        <f t="shared" si="0"/>
        <v>388124.5</v>
      </c>
      <c r="I9" s="6">
        <f t="shared" si="1"/>
        <v>64609</v>
      </c>
      <c r="J9" s="6">
        <f t="shared" si="2"/>
        <v>248289312.81</v>
      </c>
      <c r="K9" s="6">
        <f t="shared" si="3"/>
        <v>84606421.1</v>
      </c>
      <c r="L9" s="7">
        <f aca="true" t="shared" si="4" ref="L9:L15">J9+K9</f>
        <v>332895733.90999997</v>
      </c>
      <c r="M9" s="8">
        <f aca="true" t="shared" si="5" ref="M9:M15">L9/I9</f>
        <v>5152.466899503164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79647</v>
      </c>
      <c r="D10" s="6">
        <f t="shared" si="6"/>
        <v>518677785.90999997</v>
      </c>
      <c r="E10" s="6">
        <f t="shared" si="6"/>
        <v>247534444.18</v>
      </c>
      <c r="F10" s="6">
        <f t="shared" si="6"/>
        <v>16078</v>
      </c>
      <c r="G10" s="6">
        <f t="shared" si="6"/>
        <v>103883131.34</v>
      </c>
      <c r="H10" s="6">
        <f t="shared" si="6"/>
        <v>927144.27</v>
      </c>
      <c r="I10" s="6">
        <f t="shared" si="1"/>
        <v>95725</v>
      </c>
      <c r="J10" s="6">
        <f t="shared" si="2"/>
        <v>622560917.25</v>
      </c>
      <c r="K10" s="6">
        <f t="shared" si="3"/>
        <v>248461588.45000002</v>
      </c>
      <c r="L10" s="7">
        <f>J10+K10</f>
        <v>871022505.7</v>
      </c>
      <c r="M10" s="8">
        <f>L10/I10</f>
        <v>9099.216565160617</v>
      </c>
    </row>
    <row r="11" spans="1:13" ht="38.25" customHeight="1">
      <c r="A11" s="32"/>
      <c r="B11" s="10" t="s">
        <v>57</v>
      </c>
      <c r="C11" s="13">
        <v>78271</v>
      </c>
      <c r="D11" s="13">
        <v>512847579.65</v>
      </c>
      <c r="E11" s="13">
        <v>239400230.74</v>
      </c>
      <c r="F11" s="13">
        <v>15069</v>
      </c>
      <c r="G11" s="13">
        <v>99797109.22</v>
      </c>
      <c r="H11" s="13">
        <v>926314.81</v>
      </c>
      <c r="I11" s="6">
        <f t="shared" si="1"/>
        <v>93340</v>
      </c>
      <c r="J11" s="6">
        <f t="shared" si="2"/>
        <v>612644688.87</v>
      </c>
      <c r="K11" s="6">
        <f t="shared" si="3"/>
        <v>240326545.55</v>
      </c>
      <c r="L11" s="7">
        <f t="shared" si="4"/>
        <v>852971234.4200001</v>
      </c>
      <c r="M11" s="8">
        <f t="shared" si="5"/>
        <v>9138.32477415899</v>
      </c>
    </row>
    <row r="12" spans="1:13" ht="38.25" customHeight="1">
      <c r="A12" s="33"/>
      <c r="B12" s="10" t="s">
        <v>58</v>
      </c>
      <c r="C12" s="13">
        <v>1376</v>
      </c>
      <c r="D12" s="13">
        <v>5830206.26</v>
      </c>
      <c r="E12" s="13">
        <v>8134213.44</v>
      </c>
      <c r="F12" s="13">
        <v>1009</v>
      </c>
      <c r="G12" s="13">
        <v>4086022.12</v>
      </c>
      <c r="H12" s="13">
        <v>829.46</v>
      </c>
      <c r="I12" s="6">
        <f t="shared" si="1"/>
        <v>2385</v>
      </c>
      <c r="J12" s="6">
        <f t="shared" si="2"/>
        <v>9916228.379999999</v>
      </c>
      <c r="K12" s="6">
        <f t="shared" si="3"/>
        <v>8135042.9</v>
      </c>
      <c r="L12" s="7">
        <f t="shared" si="4"/>
        <v>18051271.28</v>
      </c>
      <c r="M12" s="8">
        <f t="shared" si="5"/>
        <v>7568.667203354298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195213</v>
      </c>
      <c r="D13" s="6">
        <f t="shared" si="7"/>
        <v>734603224.6</v>
      </c>
      <c r="E13" s="6">
        <f t="shared" si="7"/>
        <v>389203051.74</v>
      </c>
      <c r="F13" s="6">
        <f t="shared" si="7"/>
        <v>40708</v>
      </c>
      <c r="G13" s="6">
        <f t="shared" si="7"/>
        <v>133116754.72</v>
      </c>
      <c r="H13" s="6">
        <f t="shared" si="7"/>
        <v>1369623.65</v>
      </c>
      <c r="I13" s="6">
        <f t="shared" si="1"/>
        <v>235921</v>
      </c>
      <c r="J13" s="6">
        <f t="shared" si="2"/>
        <v>867719979.32</v>
      </c>
      <c r="K13" s="6">
        <f t="shared" si="3"/>
        <v>390572675.39</v>
      </c>
      <c r="L13" s="7">
        <f>J13+K13</f>
        <v>1258292654.71</v>
      </c>
      <c r="M13" s="8">
        <f>L13/I13</f>
        <v>5333.5339147850345</v>
      </c>
    </row>
    <row r="14" spans="1:13" ht="38.25" customHeight="1">
      <c r="A14" s="32"/>
      <c r="B14" s="10" t="s">
        <v>57</v>
      </c>
      <c r="C14" s="13">
        <v>151755</v>
      </c>
      <c r="D14" s="13">
        <v>566758505.96</v>
      </c>
      <c r="E14" s="13">
        <v>313118968.58</v>
      </c>
      <c r="F14" s="13">
        <v>21942</v>
      </c>
      <c r="G14" s="13">
        <v>62588388.93</v>
      </c>
      <c r="H14" s="13">
        <v>982328.61</v>
      </c>
      <c r="I14" s="6">
        <f t="shared" si="1"/>
        <v>173697</v>
      </c>
      <c r="J14" s="6">
        <f t="shared" si="2"/>
        <v>629346894.89</v>
      </c>
      <c r="K14" s="6">
        <f t="shared" si="3"/>
        <v>314101297.19</v>
      </c>
      <c r="L14" s="7">
        <f t="shared" si="4"/>
        <v>943448192.0799999</v>
      </c>
      <c r="M14" s="8">
        <f t="shared" si="5"/>
        <v>5431.574477855115</v>
      </c>
    </row>
    <row r="15" spans="1:13" ht="38.25" customHeight="1">
      <c r="A15" s="33"/>
      <c r="B15" s="10" t="s">
        <v>58</v>
      </c>
      <c r="C15" s="13">
        <v>43458</v>
      </c>
      <c r="D15" s="13">
        <v>167844718.64</v>
      </c>
      <c r="E15" s="13">
        <v>76084083.16</v>
      </c>
      <c r="F15" s="13">
        <v>18766</v>
      </c>
      <c r="G15" s="13">
        <v>70528365.79</v>
      </c>
      <c r="H15" s="13">
        <v>387295.04</v>
      </c>
      <c r="I15" s="6">
        <f t="shared" si="1"/>
        <v>62224</v>
      </c>
      <c r="J15" s="6">
        <f t="shared" si="2"/>
        <v>238373084.43</v>
      </c>
      <c r="K15" s="6">
        <f t="shared" si="3"/>
        <v>76471378.2</v>
      </c>
      <c r="L15" s="7">
        <f t="shared" si="4"/>
        <v>314844462.63</v>
      </c>
      <c r="M15" s="8">
        <f t="shared" si="5"/>
        <v>5059.85572496143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39894</v>
      </c>
      <c r="D7" s="6">
        <f t="shared" si="0"/>
        <v>196694253.61</v>
      </c>
      <c r="E7" s="6">
        <f t="shared" si="0"/>
        <v>92440497.02000001</v>
      </c>
      <c r="F7" s="6">
        <f t="shared" si="0"/>
        <v>17437</v>
      </c>
      <c r="G7" s="6">
        <f t="shared" si="0"/>
        <v>94914305.25999999</v>
      </c>
      <c r="H7" s="6">
        <f t="shared" si="0"/>
        <v>940239.0499999999</v>
      </c>
      <c r="I7" s="6">
        <f aca="true" t="shared" si="1" ref="I7:I15">C7+F7</f>
        <v>57331</v>
      </c>
      <c r="J7" s="6">
        <f aca="true" t="shared" si="2" ref="J7:J15">D7+G7</f>
        <v>291608558.87</v>
      </c>
      <c r="K7" s="6">
        <f aca="true" t="shared" si="3" ref="K7:K15">E7+H7</f>
        <v>93380736.07000001</v>
      </c>
      <c r="L7" s="7">
        <f>J7+K7</f>
        <v>384989294.94</v>
      </c>
      <c r="M7" s="8">
        <f>L7/I7</f>
        <v>6715.202856046467</v>
      </c>
    </row>
    <row r="8" spans="1:13" ht="38.25" customHeight="1">
      <c r="A8" s="30"/>
      <c r="B8" s="9" t="s">
        <v>57</v>
      </c>
      <c r="C8" s="7">
        <f t="shared" si="0"/>
        <v>33169</v>
      </c>
      <c r="D8" s="7">
        <f t="shared" si="0"/>
        <v>170494100.42000002</v>
      </c>
      <c r="E8" s="7">
        <f t="shared" si="0"/>
        <v>78340624.03</v>
      </c>
      <c r="F8" s="7">
        <f t="shared" si="0"/>
        <v>13779</v>
      </c>
      <c r="G8" s="7">
        <f t="shared" si="0"/>
        <v>81015601.78999999</v>
      </c>
      <c r="H8" s="7">
        <f t="shared" si="0"/>
        <v>833893.02</v>
      </c>
      <c r="I8" s="6">
        <f t="shared" si="1"/>
        <v>46948</v>
      </c>
      <c r="J8" s="6">
        <f t="shared" si="2"/>
        <v>251509702.21</v>
      </c>
      <c r="K8" s="6">
        <f t="shared" si="3"/>
        <v>79174517.05</v>
      </c>
      <c r="L8" s="7">
        <f>J8+K8</f>
        <v>330684219.26</v>
      </c>
      <c r="M8" s="8">
        <f>L8/I8</f>
        <v>7043.627401806253</v>
      </c>
    </row>
    <row r="9" spans="1:13" ht="38.25" customHeight="1">
      <c r="A9" s="30"/>
      <c r="B9" s="9" t="s">
        <v>58</v>
      </c>
      <c r="C9" s="7">
        <f t="shared" si="0"/>
        <v>6725</v>
      </c>
      <c r="D9" s="7">
        <f t="shared" si="0"/>
        <v>26200153.19</v>
      </c>
      <c r="E9" s="7">
        <f t="shared" si="0"/>
        <v>14099872.99</v>
      </c>
      <c r="F9" s="7">
        <f t="shared" si="0"/>
        <v>3658</v>
      </c>
      <c r="G9" s="7">
        <f t="shared" si="0"/>
        <v>13898703.47</v>
      </c>
      <c r="H9" s="7">
        <f t="shared" si="0"/>
        <v>106346.03</v>
      </c>
      <c r="I9" s="6">
        <f t="shared" si="1"/>
        <v>10383</v>
      </c>
      <c r="J9" s="6">
        <f t="shared" si="2"/>
        <v>40098856.660000004</v>
      </c>
      <c r="K9" s="6">
        <f t="shared" si="3"/>
        <v>14206219.02</v>
      </c>
      <c r="L9" s="7">
        <f aca="true" t="shared" si="4" ref="L9:L15">J9+K9</f>
        <v>54305075.68000001</v>
      </c>
      <c r="M9" s="8">
        <f aca="true" t="shared" si="5" ref="M9:M15">L9/I9</f>
        <v>5230.1912433786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13793</v>
      </c>
      <c r="D10" s="6">
        <f t="shared" si="6"/>
        <v>103885829.83</v>
      </c>
      <c r="E10" s="6">
        <f t="shared" si="6"/>
        <v>35767431.99</v>
      </c>
      <c r="F10" s="6">
        <f t="shared" si="6"/>
        <v>11187</v>
      </c>
      <c r="G10" s="6">
        <f t="shared" si="6"/>
        <v>73430849.52</v>
      </c>
      <c r="H10" s="6">
        <f t="shared" si="6"/>
        <v>548627.95</v>
      </c>
      <c r="I10" s="6">
        <f t="shared" si="1"/>
        <v>24980</v>
      </c>
      <c r="J10" s="6">
        <f t="shared" si="2"/>
        <v>177316679.35</v>
      </c>
      <c r="K10" s="6">
        <f t="shared" si="3"/>
        <v>36316059.940000005</v>
      </c>
      <c r="L10" s="7">
        <f>J10+K10</f>
        <v>213632739.29</v>
      </c>
      <c r="M10" s="8">
        <f>L10/I10</f>
        <v>8552.151292634107</v>
      </c>
    </row>
    <row r="11" spans="1:13" ht="38.25" customHeight="1">
      <c r="A11" s="32"/>
      <c r="B11" s="10" t="s">
        <v>57</v>
      </c>
      <c r="C11" s="13">
        <v>13562</v>
      </c>
      <c r="D11" s="13">
        <v>102996897.8</v>
      </c>
      <c r="E11" s="13">
        <v>34583484.77</v>
      </c>
      <c r="F11" s="13">
        <v>10823</v>
      </c>
      <c r="G11" s="13">
        <v>71964827.72</v>
      </c>
      <c r="H11" s="13">
        <v>548627.95</v>
      </c>
      <c r="I11" s="6">
        <f t="shared" si="1"/>
        <v>24385</v>
      </c>
      <c r="J11" s="6">
        <f t="shared" si="2"/>
        <v>174961725.51999998</v>
      </c>
      <c r="K11" s="6">
        <f t="shared" si="3"/>
        <v>35132112.720000006</v>
      </c>
      <c r="L11" s="7">
        <f t="shared" si="4"/>
        <v>210093838.23999998</v>
      </c>
      <c r="M11" s="8">
        <f t="shared" si="5"/>
        <v>8615.699743284806</v>
      </c>
    </row>
    <row r="12" spans="1:13" ht="38.25" customHeight="1">
      <c r="A12" s="33"/>
      <c r="B12" s="10" t="s">
        <v>58</v>
      </c>
      <c r="C12" s="13">
        <v>231</v>
      </c>
      <c r="D12" s="13">
        <v>888932.03</v>
      </c>
      <c r="E12" s="13">
        <v>1183947.22</v>
      </c>
      <c r="F12" s="13">
        <v>364</v>
      </c>
      <c r="G12" s="13">
        <v>1466021.8</v>
      </c>
      <c r="H12" s="13">
        <v>0</v>
      </c>
      <c r="I12" s="6">
        <f t="shared" si="1"/>
        <v>595</v>
      </c>
      <c r="J12" s="6">
        <f t="shared" si="2"/>
        <v>2354953.83</v>
      </c>
      <c r="K12" s="6">
        <f t="shared" si="3"/>
        <v>1183947.22</v>
      </c>
      <c r="L12" s="7">
        <f t="shared" si="4"/>
        <v>3538901.05</v>
      </c>
      <c r="M12" s="8">
        <f t="shared" si="5"/>
        <v>5947.732857142857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26101</v>
      </c>
      <c r="D13" s="6">
        <f t="shared" si="7"/>
        <v>92808423.78</v>
      </c>
      <c r="E13" s="6">
        <f t="shared" si="7"/>
        <v>56673065.03</v>
      </c>
      <c r="F13" s="6">
        <f t="shared" si="7"/>
        <v>6250</v>
      </c>
      <c r="G13" s="6">
        <f t="shared" si="7"/>
        <v>21483455.740000002</v>
      </c>
      <c r="H13" s="6">
        <f t="shared" si="7"/>
        <v>391611.1</v>
      </c>
      <c r="I13" s="6">
        <f t="shared" si="1"/>
        <v>32351</v>
      </c>
      <c r="J13" s="6">
        <f t="shared" si="2"/>
        <v>114291879.52000001</v>
      </c>
      <c r="K13" s="6">
        <f t="shared" si="3"/>
        <v>57064676.13</v>
      </c>
      <c r="L13" s="7">
        <f>J13+K13</f>
        <v>171356555.65</v>
      </c>
      <c r="M13" s="8">
        <f>L13/I13</f>
        <v>5296.7931640443885</v>
      </c>
    </row>
    <row r="14" spans="1:13" ht="38.25" customHeight="1">
      <c r="A14" s="32"/>
      <c r="B14" s="10" t="s">
        <v>57</v>
      </c>
      <c r="C14" s="13">
        <v>19607</v>
      </c>
      <c r="D14" s="13">
        <v>67497202.62</v>
      </c>
      <c r="E14" s="13">
        <v>43757139.26</v>
      </c>
      <c r="F14" s="13">
        <v>2956</v>
      </c>
      <c r="G14" s="13">
        <v>9050774.07</v>
      </c>
      <c r="H14" s="13">
        <v>285265.07</v>
      </c>
      <c r="I14" s="6">
        <f t="shared" si="1"/>
        <v>22563</v>
      </c>
      <c r="J14" s="6">
        <f t="shared" si="2"/>
        <v>76547976.69</v>
      </c>
      <c r="K14" s="6">
        <f t="shared" si="3"/>
        <v>44042404.33</v>
      </c>
      <c r="L14" s="7">
        <f t="shared" si="4"/>
        <v>120590381.02</v>
      </c>
      <c r="M14" s="8">
        <f t="shared" si="5"/>
        <v>5344.607588529894</v>
      </c>
    </row>
    <row r="15" spans="1:13" ht="38.25" customHeight="1">
      <c r="A15" s="33"/>
      <c r="B15" s="10" t="s">
        <v>58</v>
      </c>
      <c r="C15" s="13">
        <v>6494</v>
      </c>
      <c r="D15" s="13">
        <v>25311221.16</v>
      </c>
      <c r="E15" s="13">
        <v>12915925.77</v>
      </c>
      <c r="F15" s="13">
        <v>3294</v>
      </c>
      <c r="G15" s="13">
        <v>12432681.67</v>
      </c>
      <c r="H15" s="13">
        <v>106346.03</v>
      </c>
      <c r="I15" s="6">
        <f t="shared" si="1"/>
        <v>9788</v>
      </c>
      <c r="J15" s="6">
        <f t="shared" si="2"/>
        <v>37743902.83</v>
      </c>
      <c r="K15" s="6">
        <f t="shared" si="3"/>
        <v>13022271.799999999</v>
      </c>
      <c r="L15" s="7">
        <f t="shared" si="4"/>
        <v>50766174.629999995</v>
      </c>
      <c r="M15" s="8">
        <f t="shared" si="5"/>
        <v>5186.572806497752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38758</v>
      </c>
      <c r="D7" s="6">
        <f t="shared" si="0"/>
        <v>234644986.25</v>
      </c>
      <c r="E7" s="6">
        <f t="shared" si="0"/>
        <v>68105083.41</v>
      </c>
      <c r="F7" s="6">
        <f t="shared" si="0"/>
        <v>4390</v>
      </c>
      <c r="G7" s="6">
        <f t="shared" si="0"/>
        <v>24669153.990000002</v>
      </c>
      <c r="H7" s="6">
        <f t="shared" si="0"/>
        <v>312544.44</v>
      </c>
      <c r="I7" s="6">
        <f aca="true" t="shared" si="1" ref="I7:I15">C7+F7</f>
        <v>43148</v>
      </c>
      <c r="J7" s="6">
        <f aca="true" t="shared" si="2" ref="J7:J15">D7+G7</f>
        <v>259314140.24</v>
      </c>
      <c r="K7" s="6">
        <f aca="true" t="shared" si="3" ref="K7:K15">E7+H7</f>
        <v>68417627.85</v>
      </c>
      <c r="L7" s="7">
        <f>J7+K7</f>
        <v>327731768.09000003</v>
      </c>
      <c r="M7" s="8">
        <f>L7/I7</f>
        <v>7595.526283721147</v>
      </c>
    </row>
    <row r="8" spans="1:13" ht="38.25" customHeight="1">
      <c r="A8" s="30"/>
      <c r="B8" s="9" t="s">
        <v>57</v>
      </c>
      <c r="C8" s="7">
        <f t="shared" si="0"/>
        <v>37694</v>
      </c>
      <c r="D8" s="7">
        <f t="shared" si="0"/>
        <v>230440867.06</v>
      </c>
      <c r="E8" s="7">
        <f t="shared" si="0"/>
        <v>66651512.24</v>
      </c>
      <c r="F8" s="7">
        <f t="shared" si="0"/>
        <v>3889</v>
      </c>
      <c r="G8" s="7">
        <f t="shared" si="0"/>
        <v>22638692.27</v>
      </c>
      <c r="H8" s="7">
        <f t="shared" si="0"/>
        <v>312544.44</v>
      </c>
      <c r="I8" s="6">
        <f t="shared" si="1"/>
        <v>41583</v>
      </c>
      <c r="J8" s="6">
        <f t="shared" si="2"/>
        <v>253079559.33</v>
      </c>
      <c r="K8" s="6">
        <f t="shared" si="3"/>
        <v>66964056.68</v>
      </c>
      <c r="L8" s="7">
        <f>J8+K8</f>
        <v>320043616.01</v>
      </c>
      <c r="M8" s="8">
        <f>L8/I8</f>
        <v>7696.501358968809</v>
      </c>
    </row>
    <row r="9" spans="1:13" ht="38.25" customHeight="1">
      <c r="A9" s="30"/>
      <c r="B9" s="9" t="s">
        <v>58</v>
      </c>
      <c r="C9" s="7">
        <f t="shared" si="0"/>
        <v>1064</v>
      </c>
      <c r="D9" s="7">
        <f t="shared" si="0"/>
        <v>4204119.1899999995</v>
      </c>
      <c r="E9" s="7">
        <f t="shared" si="0"/>
        <v>1453571.17</v>
      </c>
      <c r="F9" s="7">
        <f t="shared" si="0"/>
        <v>501</v>
      </c>
      <c r="G9" s="7">
        <f t="shared" si="0"/>
        <v>2030461.72</v>
      </c>
      <c r="H9" s="7">
        <f t="shared" si="0"/>
        <v>0</v>
      </c>
      <c r="I9" s="6">
        <f t="shared" si="1"/>
        <v>1565</v>
      </c>
      <c r="J9" s="6">
        <f t="shared" si="2"/>
        <v>6234580.909999999</v>
      </c>
      <c r="K9" s="6">
        <f t="shared" si="3"/>
        <v>1453571.17</v>
      </c>
      <c r="L9" s="7">
        <f aca="true" t="shared" si="4" ref="L9:L15">J9+K9</f>
        <v>7688152.079999999</v>
      </c>
      <c r="M9" s="8">
        <f aca="true" t="shared" si="5" ref="M9:M15">L9/I9</f>
        <v>4912.557239616613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32476</v>
      </c>
      <c r="D10" s="6">
        <f t="shared" si="6"/>
        <v>206854688.2</v>
      </c>
      <c r="E10" s="6">
        <f t="shared" si="6"/>
        <v>57437853.49</v>
      </c>
      <c r="F10" s="6">
        <f t="shared" si="6"/>
        <v>3111</v>
      </c>
      <c r="G10" s="6">
        <f t="shared" si="6"/>
        <v>19746792.52</v>
      </c>
      <c r="H10" s="6">
        <f t="shared" si="6"/>
        <v>268960.24</v>
      </c>
      <c r="I10" s="6">
        <f t="shared" si="1"/>
        <v>35587</v>
      </c>
      <c r="J10" s="6">
        <f t="shared" si="2"/>
        <v>226601480.72</v>
      </c>
      <c r="K10" s="6">
        <f t="shared" si="3"/>
        <v>57706813.730000004</v>
      </c>
      <c r="L10" s="7">
        <f>J10+K10</f>
        <v>284308294.45</v>
      </c>
      <c r="M10" s="8">
        <f>L10/I10</f>
        <v>7989.105416303706</v>
      </c>
    </row>
    <row r="11" spans="1:13" ht="38.25" customHeight="1">
      <c r="A11" s="32"/>
      <c r="B11" s="10" t="s">
        <v>57</v>
      </c>
      <c r="C11" s="13">
        <v>32429</v>
      </c>
      <c r="D11" s="13">
        <v>206669309.04</v>
      </c>
      <c r="E11" s="13">
        <v>57243537.5</v>
      </c>
      <c r="F11" s="13">
        <v>3094</v>
      </c>
      <c r="G11" s="13">
        <v>19682425.82</v>
      </c>
      <c r="H11" s="13">
        <v>268960.24</v>
      </c>
      <c r="I11" s="6">
        <f t="shared" si="1"/>
        <v>35523</v>
      </c>
      <c r="J11" s="6">
        <f t="shared" si="2"/>
        <v>226351734.85999998</v>
      </c>
      <c r="K11" s="6">
        <f t="shared" si="3"/>
        <v>57512497.74</v>
      </c>
      <c r="L11" s="7">
        <f t="shared" si="4"/>
        <v>283864232.59999996</v>
      </c>
      <c r="M11" s="8">
        <f t="shared" si="5"/>
        <v>7990.998299693156</v>
      </c>
    </row>
    <row r="12" spans="1:13" ht="38.25" customHeight="1">
      <c r="A12" s="33"/>
      <c r="B12" s="10" t="s">
        <v>58</v>
      </c>
      <c r="C12" s="13">
        <v>47</v>
      </c>
      <c r="D12" s="13">
        <v>185379.16</v>
      </c>
      <c r="E12" s="13">
        <v>194315.99</v>
      </c>
      <c r="F12" s="13">
        <v>17</v>
      </c>
      <c r="G12" s="13">
        <v>64366.7</v>
      </c>
      <c r="H12" s="13">
        <v>0</v>
      </c>
      <c r="I12" s="6">
        <f t="shared" si="1"/>
        <v>64</v>
      </c>
      <c r="J12" s="6">
        <f t="shared" si="2"/>
        <v>249745.86</v>
      </c>
      <c r="K12" s="6">
        <f t="shared" si="3"/>
        <v>194315.99</v>
      </c>
      <c r="L12" s="7">
        <f t="shared" si="4"/>
        <v>444061.85</v>
      </c>
      <c r="M12" s="8">
        <f t="shared" si="5"/>
        <v>6938.46640625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6282</v>
      </c>
      <c r="D13" s="6">
        <f t="shared" si="7"/>
        <v>27790298.05</v>
      </c>
      <c r="E13" s="6">
        <f t="shared" si="7"/>
        <v>10667229.92</v>
      </c>
      <c r="F13" s="6">
        <f t="shared" si="7"/>
        <v>1279</v>
      </c>
      <c r="G13" s="6">
        <f t="shared" si="7"/>
        <v>4922361.470000001</v>
      </c>
      <c r="H13" s="6">
        <f t="shared" si="7"/>
        <v>43584.2</v>
      </c>
      <c r="I13" s="6">
        <f t="shared" si="1"/>
        <v>7561</v>
      </c>
      <c r="J13" s="6">
        <f t="shared" si="2"/>
        <v>32712659.520000003</v>
      </c>
      <c r="K13" s="6">
        <f t="shared" si="3"/>
        <v>10710814.12</v>
      </c>
      <c r="L13" s="7">
        <f>J13+K13</f>
        <v>43423473.64</v>
      </c>
      <c r="M13" s="8">
        <f>L13/I13</f>
        <v>5743.086052109509</v>
      </c>
    </row>
    <row r="14" spans="1:13" ht="38.25" customHeight="1">
      <c r="A14" s="32"/>
      <c r="B14" s="10" t="s">
        <v>57</v>
      </c>
      <c r="C14" s="13">
        <v>5265</v>
      </c>
      <c r="D14" s="13">
        <v>23771558.02</v>
      </c>
      <c r="E14" s="13">
        <v>9407974.74</v>
      </c>
      <c r="F14" s="13">
        <v>795</v>
      </c>
      <c r="G14" s="13">
        <v>2956266.45</v>
      </c>
      <c r="H14" s="13">
        <v>43584.2</v>
      </c>
      <c r="I14" s="6">
        <f t="shared" si="1"/>
        <v>6060</v>
      </c>
      <c r="J14" s="6">
        <f t="shared" si="2"/>
        <v>26727824.47</v>
      </c>
      <c r="K14" s="6">
        <f t="shared" si="3"/>
        <v>9451558.94</v>
      </c>
      <c r="L14" s="7">
        <f t="shared" si="4"/>
        <v>36179383.41</v>
      </c>
      <c r="M14" s="8">
        <f t="shared" si="5"/>
        <v>5970.195282178217</v>
      </c>
    </row>
    <row r="15" spans="1:13" ht="38.25" customHeight="1">
      <c r="A15" s="33"/>
      <c r="B15" s="10" t="s">
        <v>58</v>
      </c>
      <c r="C15" s="13">
        <v>1017</v>
      </c>
      <c r="D15" s="13">
        <v>4018740.03</v>
      </c>
      <c r="E15" s="13">
        <v>1259255.18</v>
      </c>
      <c r="F15" s="13">
        <v>484</v>
      </c>
      <c r="G15" s="13">
        <v>1966095.02</v>
      </c>
      <c r="H15" s="13">
        <v>0</v>
      </c>
      <c r="I15" s="6">
        <f t="shared" si="1"/>
        <v>1501</v>
      </c>
      <c r="J15" s="6">
        <f t="shared" si="2"/>
        <v>5984835.05</v>
      </c>
      <c r="K15" s="6">
        <f t="shared" si="3"/>
        <v>1259255.18</v>
      </c>
      <c r="L15" s="7">
        <f t="shared" si="4"/>
        <v>7244090.2299999995</v>
      </c>
      <c r="M15" s="8">
        <f t="shared" si="5"/>
        <v>4826.176035976016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9941</v>
      </c>
      <c r="C6" s="13">
        <v>104464</v>
      </c>
      <c r="D6" s="24">
        <f>C6/B6</f>
        <v>10.508399557388593</v>
      </c>
      <c r="E6" s="13">
        <f>E12*12</f>
        <v>84625.7929514474</v>
      </c>
    </row>
    <row r="7" spans="1:5" ht="11.25">
      <c r="A7" s="18" t="s">
        <v>73</v>
      </c>
      <c r="B7" s="13">
        <v>5057</v>
      </c>
      <c r="C7" s="13">
        <v>52458</v>
      </c>
      <c r="D7" s="24">
        <f>C7/B7</f>
        <v>10.373343879770616</v>
      </c>
      <c r="E7" s="13">
        <f>I12*12</f>
        <v>100099.20619695756</v>
      </c>
    </row>
    <row r="8" spans="1:5" ht="11.25">
      <c r="A8" s="18" t="s">
        <v>74</v>
      </c>
      <c r="B8" s="13">
        <v>4884</v>
      </c>
      <c r="C8" s="13">
        <v>52006</v>
      </c>
      <c r="D8" s="24">
        <f>C8/B8</f>
        <v>10.648239148239147</v>
      </c>
      <c r="E8" s="13">
        <f>M12*12</f>
        <v>69017.8955543591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527572793.27000004</v>
      </c>
      <c r="C12" s="20">
        <f>SUM(C13:C61)</f>
        <v>209122942.96999997</v>
      </c>
      <c r="D12" s="20">
        <f>SUM(D13:D23)+SUM(D30:D61)</f>
        <v>736695736.24</v>
      </c>
      <c r="E12" s="21">
        <f>D12/$C$6</f>
        <v>7052.149412620616</v>
      </c>
      <c r="F12" s="20">
        <f>SUM(F13:F23)+SUM(F30:F61)</f>
        <v>330254051.0500001</v>
      </c>
      <c r="G12" s="20">
        <f>SUM(G13:G61)</f>
        <v>107329628.84</v>
      </c>
      <c r="H12" s="20">
        <f>SUM(H13:H23)+SUM(H30:H61)</f>
        <v>437583679.8899999</v>
      </c>
      <c r="I12" s="21">
        <f>H12/$C$7</f>
        <v>8341.60051641313</v>
      </c>
      <c r="J12" s="20">
        <f>SUM(J13:J23)+SUM(J30:J61)</f>
        <v>197318742.22000003</v>
      </c>
      <c r="K12" s="20">
        <f>SUM(K13:K61)</f>
        <v>101793314.13000003</v>
      </c>
      <c r="L12" s="20">
        <f>SUM(L13:L23)+SUM(L30:L61)</f>
        <v>299112056.34999996</v>
      </c>
      <c r="M12" s="21">
        <f>L12/$C$8</f>
        <v>5751.491296196592</v>
      </c>
    </row>
    <row r="13" spans="1:13" ht="11.25">
      <c r="A13" s="15" t="s">
        <v>0</v>
      </c>
      <c r="B13" s="13">
        <v>5539400.9</v>
      </c>
      <c r="C13" s="13">
        <v>0</v>
      </c>
      <c r="D13" s="13">
        <v>5539400.9</v>
      </c>
      <c r="E13" s="22">
        <f>D13/$C$6</f>
        <v>53.026888688926334</v>
      </c>
      <c r="F13" s="13">
        <v>270219.51</v>
      </c>
      <c r="G13" s="13">
        <v>0</v>
      </c>
      <c r="H13" s="13">
        <v>270219.51</v>
      </c>
      <c r="I13" s="23">
        <f>H13/$C$7</f>
        <v>5.151159213084754</v>
      </c>
      <c r="J13" s="13">
        <v>5269181.39</v>
      </c>
      <c r="K13" s="13">
        <v>0</v>
      </c>
      <c r="L13" s="13">
        <v>5269181.39</v>
      </c>
      <c r="M13" s="23">
        <f>L13/$C$8</f>
        <v>101.31872072453177</v>
      </c>
    </row>
    <row r="14" spans="1:13" ht="11.25">
      <c r="A14" s="15" t="s">
        <v>1</v>
      </c>
      <c r="B14" s="13">
        <v>240653.99</v>
      </c>
      <c r="C14" s="13">
        <v>3422361.51</v>
      </c>
      <c r="D14" s="13">
        <v>3663015.5</v>
      </c>
      <c r="E14" s="22">
        <f aca="true" t="shared" si="0" ref="E14:E61">D14/$C$6</f>
        <v>35.06485966457344</v>
      </c>
      <c r="F14" s="13">
        <v>117582.37</v>
      </c>
      <c r="G14" s="13">
        <v>1304325.56</v>
      </c>
      <c r="H14" s="13">
        <v>1421907.93</v>
      </c>
      <c r="I14" s="23">
        <f aca="true" t="shared" si="1" ref="I14:I61">H14/$C$7</f>
        <v>27.10564508749857</v>
      </c>
      <c r="J14" s="13">
        <v>123071.62</v>
      </c>
      <c r="K14" s="13">
        <v>2118035.95</v>
      </c>
      <c r="L14" s="13">
        <v>2241107.57</v>
      </c>
      <c r="M14" s="23">
        <f aca="true" t="shared" si="2" ref="M14:M61">L14/$C$8</f>
        <v>43.09325020189978</v>
      </c>
    </row>
    <row r="15" spans="1:13" ht="11.25">
      <c r="A15" s="15" t="s">
        <v>2</v>
      </c>
      <c r="B15" s="13">
        <v>3573269.99</v>
      </c>
      <c r="C15" s="13">
        <v>0</v>
      </c>
      <c r="D15" s="13">
        <v>3573269.99</v>
      </c>
      <c r="E15" s="22">
        <f t="shared" si="0"/>
        <v>34.20575499693675</v>
      </c>
      <c r="F15" s="13">
        <v>200341.57</v>
      </c>
      <c r="G15" s="13">
        <v>0</v>
      </c>
      <c r="H15" s="13">
        <v>200341.57</v>
      </c>
      <c r="I15" s="23">
        <f t="shared" si="1"/>
        <v>3.819085172900225</v>
      </c>
      <c r="J15" s="13">
        <v>3372928.42</v>
      </c>
      <c r="K15" s="13">
        <v>0</v>
      </c>
      <c r="L15" s="13">
        <v>3372928.42</v>
      </c>
      <c r="M15" s="23">
        <f t="shared" si="2"/>
        <v>64.85652463177325</v>
      </c>
    </row>
    <row r="16" spans="1:13" ht="11.25">
      <c r="A16" s="15" t="s">
        <v>3</v>
      </c>
      <c r="B16" s="13">
        <v>19858481.73</v>
      </c>
      <c r="C16" s="13">
        <v>0</v>
      </c>
      <c r="D16" s="13">
        <v>19858481.73</v>
      </c>
      <c r="E16" s="22">
        <f t="shared" si="0"/>
        <v>190.0988065745137</v>
      </c>
      <c r="F16" s="13">
        <v>548892.57</v>
      </c>
      <c r="G16" s="13">
        <v>0</v>
      </c>
      <c r="H16" s="13">
        <v>548892.57</v>
      </c>
      <c r="I16" s="23">
        <f t="shared" si="1"/>
        <v>10.463467345304814</v>
      </c>
      <c r="J16" s="13">
        <v>19309589.16</v>
      </c>
      <c r="K16" s="13">
        <v>0</v>
      </c>
      <c r="L16" s="13">
        <v>19309589.16</v>
      </c>
      <c r="M16" s="23">
        <f t="shared" si="2"/>
        <v>371.2954112986963</v>
      </c>
    </row>
    <row r="17" spans="1:13" ht="11.25">
      <c r="A17" s="15" t="s">
        <v>4</v>
      </c>
      <c r="B17" s="13">
        <v>71488.7</v>
      </c>
      <c r="C17" s="13">
        <v>0</v>
      </c>
      <c r="D17" s="13">
        <v>71488.7</v>
      </c>
      <c r="E17" s="22">
        <f t="shared" si="0"/>
        <v>0.6843381451983458</v>
      </c>
      <c r="F17" s="13">
        <v>917.58</v>
      </c>
      <c r="G17" s="13">
        <v>0</v>
      </c>
      <c r="H17" s="13">
        <v>917.58</v>
      </c>
      <c r="I17" s="23">
        <f t="shared" si="1"/>
        <v>0.017491707651835754</v>
      </c>
      <c r="J17" s="13">
        <v>70571.12</v>
      </c>
      <c r="K17" s="13">
        <v>0</v>
      </c>
      <c r="L17" s="13">
        <v>70571.12</v>
      </c>
      <c r="M17" s="23">
        <f t="shared" si="2"/>
        <v>1.3569803484213359</v>
      </c>
    </row>
    <row r="18" spans="1:13" ht="11.25">
      <c r="A18" s="15" t="s">
        <v>5</v>
      </c>
      <c r="B18" s="13">
        <v>262471.85</v>
      </c>
      <c r="C18" s="13">
        <v>0</v>
      </c>
      <c r="D18" s="13">
        <v>262471.85</v>
      </c>
      <c r="E18" s="22">
        <f t="shared" si="0"/>
        <v>2.5125579146883132</v>
      </c>
      <c r="F18" s="13">
        <v>10202</v>
      </c>
      <c r="G18" s="13">
        <v>0</v>
      </c>
      <c r="H18" s="13">
        <v>10202</v>
      </c>
      <c r="I18" s="23">
        <f t="shared" si="1"/>
        <v>0.1944793930382401</v>
      </c>
      <c r="J18" s="13">
        <v>252269.85</v>
      </c>
      <c r="K18" s="13">
        <v>0</v>
      </c>
      <c r="L18" s="13">
        <v>252269.85</v>
      </c>
      <c r="M18" s="23">
        <f t="shared" si="2"/>
        <v>4.850783563434988</v>
      </c>
    </row>
    <row r="19" spans="1:13" ht="11.25">
      <c r="A19" s="15" t="s">
        <v>6</v>
      </c>
      <c r="B19" s="13">
        <v>362971.37</v>
      </c>
      <c r="C19" s="13">
        <v>4468197.85</v>
      </c>
      <c r="D19" s="13">
        <v>4831169.22</v>
      </c>
      <c r="E19" s="22">
        <f t="shared" si="0"/>
        <v>46.24721645734415</v>
      </c>
      <c r="F19" s="13">
        <v>163205.67</v>
      </c>
      <c r="G19" s="13">
        <v>1898097.47</v>
      </c>
      <c r="H19" s="13">
        <v>2061303.14</v>
      </c>
      <c r="I19" s="23">
        <f t="shared" si="1"/>
        <v>39.29435243432841</v>
      </c>
      <c r="J19" s="13">
        <v>199765.7</v>
      </c>
      <c r="K19" s="13">
        <v>2570100.38</v>
      </c>
      <c r="L19" s="13">
        <v>2769866.08</v>
      </c>
      <c r="M19" s="23">
        <f t="shared" si="2"/>
        <v>53.260509941160635</v>
      </c>
    </row>
    <row r="20" spans="1:13" ht="11.25">
      <c r="A20" s="15" t="s">
        <v>87</v>
      </c>
      <c r="B20" s="13">
        <v>3686474.35</v>
      </c>
      <c r="C20" s="13">
        <v>13344142.26</v>
      </c>
      <c r="D20" s="13">
        <v>17030616.61</v>
      </c>
      <c r="E20" s="22">
        <f t="shared" si="0"/>
        <v>163.02857070378312</v>
      </c>
      <c r="F20" s="13">
        <v>679260.63</v>
      </c>
      <c r="G20" s="13">
        <v>6545910.58</v>
      </c>
      <c r="H20" s="13">
        <v>7225171.21</v>
      </c>
      <c r="I20" s="23">
        <f t="shared" si="1"/>
        <v>137.73249475771092</v>
      </c>
      <c r="J20" s="13">
        <v>3007213.72</v>
      </c>
      <c r="K20" s="13">
        <v>6798231.68</v>
      </c>
      <c r="L20" s="13">
        <v>9805445.4</v>
      </c>
      <c r="M20" s="23">
        <f t="shared" si="2"/>
        <v>188.54450255739724</v>
      </c>
    </row>
    <row r="21" spans="1:13" ht="11.25">
      <c r="A21" s="15" t="s">
        <v>7</v>
      </c>
      <c r="B21" s="13">
        <v>115403.38</v>
      </c>
      <c r="C21" s="13">
        <v>1228439.9</v>
      </c>
      <c r="D21" s="13">
        <v>1343843.28</v>
      </c>
      <c r="E21" s="22">
        <f t="shared" si="0"/>
        <v>12.864175984071068</v>
      </c>
      <c r="F21" s="13">
        <v>55913.97</v>
      </c>
      <c r="G21" s="13">
        <v>595772.73</v>
      </c>
      <c r="H21" s="13">
        <v>651686.7</v>
      </c>
      <c r="I21" s="23">
        <f t="shared" si="1"/>
        <v>12.423018414731784</v>
      </c>
      <c r="J21" s="13">
        <v>59489.41</v>
      </c>
      <c r="K21" s="13">
        <v>632667.17</v>
      </c>
      <c r="L21" s="13">
        <v>692156.58</v>
      </c>
      <c r="M21" s="23">
        <f t="shared" si="2"/>
        <v>13.309167788332115</v>
      </c>
    </row>
    <row r="22" spans="1:13" ht="11.25">
      <c r="A22" s="15" t="s">
        <v>8</v>
      </c>
      <c r="B22" s="13">
        <v>23387.59</v>
      </c>
      <c r="C22" s="13">
        <v>0</v>
      </c>
      <c r="D22" s="13">
        <v>23387.59</v>
      </c>
      <c r="E22" s="22">
        <f t="shared" si="0"/>
        <v>0.22388181574513707</v>
      </c>
      <c r="F22" s="13">
        <v>0</v>
      </c>
      <c r="G22" s="13">
        <v>0</v>
      </c>
      <c r="H22" s="13">
        <v>0</v>
      </c>
      <c r="I22" s="23">
        <f t="shared" si="1"/>
        <v>0</v>
      </c>
      <c r="J22" s="13">
        <v>23387.59</v>
      </c>
      <c r="K22" s="13">
        <v>0</v>
      </c>
      <c r="L22" s="13">
        <v>23387.59</v>
      </c>
      <c r="M22" s="23">
        <f t="shared" si="2"/>
        <v>0.4497094566011614</v>
      </c>
    </row>
    <row r="23" spans="1:13" ht="11.25">
      <c r="A23" s="15" t="s">
        <v>9</v>
      </c>
      <c r="B23" s="13">
        <f>SUM(B24:B29)</f>
        <v>5158913.089999999</v>
      </c>
      <c r="C23" s="13">
        <v>9576461.54</v>
      </c>
      <c r="D23" s="13">
        <f>B23+C23</f>
        <v>14735374.629999999</v>
      </c>
      <c r="E23" s="22">
        <f t="shared" si="0"/>
        <v>141.05696345152396</v>
      </c>
      <c r="F23" s="13">
        <f>SUM(F24:F29)</f>
        <v>481914.39</v>
      </c>
      <c r="G23" s="13">
        <v>523719.15</v>
      </c>
      <c r="H23" s="13">
        <f>F23+G23</f>
        <v>1005633.54</v>
      </c>
      <c r="I23" s="23">
        <f t="shared" si="1"/>
        <v>19.170260780052615</v>
      </c>
      <c r="J23" s="13">
        <f>SUM(J24:J29)</f>
        <v>4676998.7</v>
      </c>
      <c r="K23" s="13">
        <v>9052742.39</v>
      </c>
      <c r="L23" s="13">
        <f>J23+K23</f>
        <v>13729741.09</v>
      </c>
      <c r="M23" s="23">
        <f t="shared" si="2"/>
        <v>264.0030206130062</v>
      </c>
    </row>
    <row r="24" spans="1:13" ht="11.25">
      <c r="A24" s="15" t="s">
        <v>10</v>
      </c>
      <c r="B24" s="13">
        <v>3923454.53</v>
      </c>
      <c r="C24" s="13">
        <v>0</v>
      </c>
      <c r="D24" s="13">
        <v>3923454.53</v>
      </c>
      <c r="E24" s="22">
        <f t="shared" si="0"/>
        <v>37.55795805253484</v>
      </c>
      <c r="F24" s="13">
        <v>399949.09</v>
      </c>
      <c r="G24" s="13">
        <v>0</v>
      </c>
      <c r="H24" s="13">
        <v>399949.09</v>
      </c>
      <c r="I24" s="23">
        <f t="shared" si="1"/>
        <v>7.624177246559152</v>
      </c>
      <c r="J24" s="13">
        <v>3523505.44</v>
      </c>
      <c r="K24" s="13">
        <v>0</v>
      </c>
      <c r="L24" s="13">
        <v>3523505.44</v>
      </c>
      <c r="M24" s="23">
        <f t="shared" si="2"/>
        <v>67.7519024727916</v>
      </c>
    </row>
    <row r="25" spans="1:13" ht="11.25">
      <c r="A25" s="15" t="s">
        <v>11</v>
      </c>
      <c r="B25" s="13">
        <v>942296.91</v>
      </c>
      <c r="C25" s="13">
        <v>0</v>
      </c>
      <c r="D25" s="13">
        <v>942296.91</v>
      </c>
      <c r="E25" s="22">
        <f t="shared" si="0"/>
        <v>9.02030278373411</v>
      </c>
      <c r="F25" s="13">
        <v>65666.2</v>
      </c>
      <c r="G25" s="13">
        <v>0</v>
      </c>
      <c r="H25" s="13">
        <v>65666.2</v>
      </c>
      <c r="I25" s="23">
        <f t="shared" si="1"/>
        <v>1.251786190857448</v>
      </c>
      <c r="J25" s="13">
        <v>876630.71</v>
      </c>
      <c r="K25" s="13">
        <v>0</v>
      </c>
      <c r="L25" s="13">
        <v>876630.71</v>
      </c>
      <c r="M25" s="23">
        <f t="shared" si="2"/>
        <v>16.856337922547397</v>
      </c>
    </row>
    <row r="26" spans="1:13" ht="11.25">
      <c r="A26" s="15" t="s">
        <v>12</v>
      </c>
      <c r="B26" s="13">
        <v>158316.24</v>
      </c>
      <c r="C26" s="13">
        <v>0</v>
      </c>
      <c r="D26" s="13">
        <v>158316.24</v>
      </c>
      <c r="E26" s="22">
        <f t="shared" si="0"/>
        <v>1.5155100321641903</v>
      </c>
      <c r="F26" s="13">
        <v>10420.72</v>
      </c>
      <c r="G26" s="13">
        <v>0</v>
      </c>
      <c r="H26" s="13">
        <v>10420.72</v>
      </c>
      <c r="I26" s="23">
        <f t="shared" si="1"/>
        <v>0.19864882382096152</v>
      </c>
      <c r="J26" s="13">
        <v>147895.52</v>
      </c>
      <c r="K26" s="13">
        <v>0</v>
      </c>
      <c r="L26" s="13">
        <v>147895.52</v>
      </c>
      <c r="M26" s="23">
        <f t="shared" si="2"/>
        <v>2.843816482713533</v>
      </c>
    </row>
    <row r="27" spans="1:13" ht="11.25">
      <c r="A27" s="15" t="s">
        <v>13</v>
      </c>
      <c r="B27" s="13">
        <v>51835.35</v>
      </c>
      <c r="C27" s="13">
        <v>0</v>
      </c>
      <c r="D27" s="13">
        <v>51835.35</v>
      </c>
      <c r="E27" s="22">
        <f t="shared" si="0"/>
        <v>0.4962029981620462</v>
      </c>
      <c r="F27" s="13">
        <v>1159.48</v>
      </c>
      <c r="G27" s="13">
        <v>0</v>
      </c>
      <c r="H27" s="13">
        <v>1159.48</v>
      </c>
      <c r="I27" s="23">
        <f t="shared" si="1"/>
        <v>0.02210301574593008</v>
      </c>
      <c r="J27" s="13">
        <v>50675.87</v>
      </c>
      <c r="K27" s="13">
        <v>0</v>
      </c>
      <c r="L27" s="13">
        <v>50675.87</v>
      </c>
      <c r="M27" s="23">
        <f t="shared" si="2"/>
        <v>0.9744235280544553</v>
      </c>
    </row>
    <row r="28" spans="1:13" ht="11.25">
      <c r="A28" s="15" t="s">
        <v>14</v>
      </c>
      <c r="B28" s="13">
        <v>981.88</v>
      </c>
      <c r="C28" s="13">
        <v>0</v>
      </c>
      <c r="D28" s="13">
        <v>981.88</v>
      </c>
      <c r="E28" s="22">
        <f t="shared" si="0"/>
        <v>0.009399218869658447</v>
      </c>
      <c r="F28" s="13">
        <v>0</v>
      </c>
      <c r="G28" s="13">
        <v>0</v>
      </c>
      <c r="H28" s="13">
        <v>0</v>
      </c>
      <c r="I28" s="23">
        <f t="shared" si="1"/>
        <v>0</v>
      </c>
      <c r="J28" s="13">
        <v>981.88</v>
      </c>
      <c r="K28" s="13">
        <v>0</v>
      </c>
      <c r="L28" s="13">
        <v>981.88</v>
      </c>
      <c r="M28" s="23">
        <f t="shared" si="2"/>
        <v>0.018880129215859708</v>
      </c>
    </row>
    <row r="29" spans="1:13" ht="11.25">
      <c r="A29" s="15" t="s">
        <v>15</v>
      </c>
      <c r="B29" s="13">
        <v>82028.18</v>
      </c>
      <c r="C29" s="13">
        <v>0</v>
      </c>
      <c r="D29" s="13">
        <v>82028.18</v>
      </c>
      <c r="E29" s="22">
        <f t="shared" si="0"/>
        <v>0.7852291698575585</v>
      </c>
      <c r="F29" s="13">
        <v>4718.9</v>
      </c>
      <c r="G29" s="13">
        <v>0</v>
      </c>
      <c r="H29" s="13">
        <v>4718.9</v>
      </c>
      <c r="I29" s="23">
        <f t="shared" si="1"/>
        <v>0.08995577414312401</v>
      </c>
      <c r="J29" s="13">
        <v>77309.28</v>
      </c>
      <c r="K29" s="13">
        <v>0</v>
      </c>
      <c r="L29" s="13">
        <v>77309.28</v>
      </c>
      <c r="M29" s="23">
        <f t="shared" si="2"/>
        <v>1.486545398607853</v>
      </c>
    </row>
    <row r="30" spans="1:13" ht="11.25">
      <c r="A30" s="15" t="s">
        <v>16</v>
      </c>
      <c r="B30" s="13">
        <v>1464048.87</v>
      </c>
      <c r="C30" s="13">
        <v>4003217.74</v>
      </c>
      <c r="D30" s="13">
        <v>5467266.61</v>
      </c>
      <c r="E30" s="22">
        <f t="shared" si="0"/>
        <v>52.33637051998775</v>
      </c>
      <c r="F30" s="13">
        <v>213950.69</v>
      </c>
      <c r="G30" s="13">
        <v>1645522.46</v>
      </c>
      <c r="H30" s="13">
        <v>1859473.15</v>
      </c>
      <c r="I30" s="23">
        <f t="shared" si="1"/>
        <v>35.446893705440544</v>
      </c>
      <c r="J30" s="13">
        <v>1250098.18</v>
      </c>
      <c r="K30" s="13">
        <v>2357695.28</v>
      </c>
      <c r="L30" s="13">
        <v>3607793.46</v>
      </c>
      <c r="M30" s="23">
        <f t="shared" si="2"/>
        <v>69.37263892627773</v>
      </c>
    </row>
    <row r="31" spans="1:13" ht="11.25">
      <c r="A31" s="15" t="s">
        <v>17</v>
      </c>
      <c r="B31" s="13">
        <v>479279.86</v>
      </c>
      <c r="C31" s="13">
        <v>377071.55</v>
      </c>
      <c r="D31" s="13">
        <v>856351.41</v>
      </c>
      <c r="E31" s="22">
        <f t="shared" si="0"/>
        <v>8.19757437969061</v>
      </c>
      <c r="F31" s="13">
        <v>160203.62</v>
      </c>
      <c r="G31" s="13">
        <v>156604.55</v>
      </c>
      <c r="H31" s="13">
        <v>316808.17</v>
      </c>
      <c r="I31" s="23">
        <f t="shared" si="1"/>
        <v>6.03927275153456</v>
      </c>
      <c r="J31" s="13">
        <v>319076.24</v>
      </c>
      <c r="K31" s="13">
        <v>220467</v>
      </c>
      <c r="L31" s="13">
        <v>539543.24</v>
      </c>
      <c r="M31" s="23">
        <f t="shared" si="2"/>
        <v>10.374634465254008</v>
      </c>
    </row>
    <row r="32" spans="1:13" ht="9.75">
      <c r="A32" s="15" t="s">
        <v>18</v>
      </c>
      <c r="B32" s="13">
        <v>19057.82</v>
      </c>
      <c r="C32" s="13">
        <v>217473.4</v>
      </c>
      <c r="D32" s="13">
        <v>236531.22</v>
      </c>
      <c r="E32" s="22">
        <f t="shared" si="0"/>
        <v>2.26423667483535</v>
      </c>
      <c r="F32" s="13">
        <v>8694.56</v>
      </c>
      <c r="G32" s="13">
        <v>107937.52</v>
      </c>
      <c r="H32" s="13">
        <v>116632.08</v>
      </c>
      <c r="I32" s="23">
        <f t="shared" si="1"/>
        <v>2.2233421022532314</v>
      </c>
      <c r="J32" s="13">
        <v>10363.26</v>
      </c>
      <c r="K32" s="13">
        <v>109535.88</v>
      </c>
      <c r="L32" s="13">
        <v>119899.14</v>
      </c>
      <c r="M32" s="23">
        <f t="shared" si="2"/>
        <v>2.3054866746144675</v>
      </c>
    </row>
    <row r="33" spans="1:13" ht="9.75">
      <c r="A33" s="15" t="s">
        <v>19</v>
      </c>
      <c r="B33" s="13">
        <v>4706876.66</v>
      </c>
      <c r="C33" s="13">
        <v>6206134.79</v>
      </c>
      <c r="D33" s="13">
        <v>10913011.45</v>
      </c>
      <c r="E33" s="22">
        <f t="shared" si="0"/>
        <v>104.4667201141063</v>
      </c>
      <c r="F33" s="13">
        <v>4454035.18</v>
      </c>
      <c r="G33" s="13">
        <v>3730606.78</v>
      </c>
      <c r="H33" s="13">
        <v>8184641.96</v>
      </c>
      <c r="I33" s="23">
        <f t="shared" si="1"/>
        <v>156.02276030348088</v>
      </c>
      <c r="J33" s="13">
        <v>252841.48</v>
      </c>
      <c r="K33" s="13">
        <v>2475528.01</v>
      </c>
      <c r="L33" s="13">
        <v>2728369.49</v>
      </c>
      <c r="M33" s="23">
        <f t="shared" si="2"/>
        <v>52.46259066261586</v>
      </c>
    </row>
    <row r="34" spans="1:13" ht="9.75">
      <c r="A34" s="15" t="s">
        <v>20</v>
      </c>
      <c r="B34" s="13">
        <v>39063</v>
      </c>
      <c r="C34" s="13">
        <v>1844472.69</v>
      </c>
      <c r="D34" s="13">
        <v>1883535.69</v>
      </c>
      <c r="E34" s="22">
        <f t="shared" si="0"/>
        <v>18.03047643207229</v>
      </c>
      <c r="F34" s="13">
        <v>15016</v>
      </c>
      <c r="G34" s="13">
        <v>1062901.96</v>
      </c>
      <c r="H34" s="13">
        <v>1077917.96</v>
      </c>
      <c r="I34" s="23">
        <f t="shared" si="1"/>
        <v>20.54820923405391</v>
      </c>
      <c r="J34" s="13">
        <v>24047</v>
      </c>
      <c r="K34" s="13">
        <v>781570.73</v>
      </c>
      <c r="L34" s="13">
        <v>805617.73</v>
      </c>
      <c r="M34" s="23">
        <f t="shared" si="2"/>
        <v>15.490861246779218</v>
      </c>
    </row>
    <row r="35" spans="1:13" ht="9.75">
      <c r="A35" s="15" t="s">
        <v>21</v>
      </c>
      <c r="B35" s="13">
        <v>13584</v>
      </c>
      <c r="C35" s="13">
        <v>69899.18</v>
      </c>
      <c r="D35" s="13">
        <v>83483.18</v>
      </c>
      <c r="E35" s="22">
        <f t="shared" si="0"/>
        <v>0.7991574130801041</v>
      </c>
      <c r="F35" s="13">
        <v>4528</v>
      </c>
      <c r="G35" s="13">
        <v>29020.97</v>
      </c>
      <c r="H35" s="13">
        <v>33548.97</v>
      </c>
      <c r="I35" s="23">
        <f t="shared" si="1"/>
        <v>0.6395396317053643</v>
      </c>
      <c r="J35" s="13">
        <v>9056</v>
      </c>
      <c r="K35" s="13">
        <v>40878.21</v>
      </c>
      <c r="L35" s="13">
        <v>49934.21</v>
      </c>
      <c r="M35" s="23">
        <f t="shared" si="2"/>
        <v>0.9601624812521632</v>
      </c>
    </row>
    <row r="36" spans="1:13" ht="9.75">
      <c r="A36" s="15" t="s">
        <v>22</v>
      </c>
      <c r="B36" s="13">
        <v>7684871.57</v>
      </c>
      <c r="C36" s="13">
        <v>81043612.05</v>
      </c>
      <c r="D36" s="13">
        <v>88728483.62</v>
      </c>
      <c r="E36" s="22">
        <f t="shared" si="0"/>
        <v>849.369003867361</v>
      </c>
      <c r="F36" s="13">
        <v>3838870.03</v>
      </c>
      <c r="G36" s="13">
        <v>40092713.35</v>
      </c>
      <c r="H36" s="13">
        <v>43931583.38</v>
      </c>
      <c r="I36" s="23">
        <f t="shared" si="1"/>
        <v>837.462034008159</v>
      </c>
      <c r="J36" s="13">
        <v>3846001.54</v>
      </c>
      <c r="K36" s="13">
        <v>40950898.7</v>
      </c>
      <c r="L36" s="13">
        <v>44796900.24</v>
      </c>
      <c r="M36" s="23">
        <f t="shared" si="2"/>
        <v>861.3794608314425</v>
      </c>
    </row>
    <row r="37" spans="1:13" ht="9.75">
      <c r="A37" s="15" t="s">
        <v>23</v>
      </c>
      <c r="B37" s="13">
        <v>574553.65</v>
      </c>
      <c r="C37" s="13">
        <v>6694521.53</v>
      </c>
      <c r="D37" s="13">
        <v>7269075.18</v>
      </c>
      <c r="E37" s="22">
        <f t="shared" si="0"/>
        <v>69.58449973196508</v>
      </c>
      <c r="F37" s="13">
        <v>245288.64</v>
      </c>
      <c r="G37" s="13">
        <v>2678305.32</v>
      </c>
      <c r="H37" s="13">
        <v>2923593.96</v>
      </c>
      <c r="I37" s="23">
        <f t="shared" si="1"/>
        <v>55.73208967173739</v>
      </c>
      <c r="J37" s="13">
        <v>329265.01</v>
      </c>
      <c r="K37" s="13">
        <v>4016216.21</v>
      </c>
      <c r="L37" s="13">
        <v>4345481.22</v>
      </c>
      <c r="M37" s="23">
        <f t="shared" si="2"/>
        <v>83.55730531092566</v>
      </c>
    </row>
    <row r="38" spans="1:13" ht="9.75">
      <c r="A38" s="15" t="s">
        <v>24</v>
      </c>
      <c r="B38" s="13">
        <v>4323523.33</v>
      </c>
      <c r="C38" s="13">
        <v>0</v>
      </c>
      <c r="D38" s="13">
        <v>4323523.33</v>
      </c>
      <c r="E38" s="22">
        <f t="shared" si="0"/>
        <v>41.387686954357484</v>
      </c>
      <c r="F38" s="13">
        <v>54574.7</v>
      </c>
      <c r="G38" s="13">
        <v>0</v>
      </c>
      <c r="H38" s="13">
        <v>54574.7</v>
      </c>
      <c r="I38" s="23">
        <f t="shared" si="1"/>
        <v>1.040350375538526</v>
      </c>
      <c r="J38" s="13">
        <v>4268948.63</v>
      </c>
      <c r="K38" s="13">
        <v>0</v>
      </c>
      <c r="L38" s="13">
        <v>4268948.63</v>
      </c>
      <c r="M38" s="23">
        <f t="shared" si="2"/>
        <v>82.08569453524593</v>
      </c>
    </row>
    <row r="39" spans="1:13" ht="9.75">
      <c r="A39" s="15" t="s">
        <v>25</v>
      </c>
      <c r="B39" s="13">
        <v>4672859.03</v>
      </c>
      <c r="C39" s="13">
        <v>0</v>
      </c>
      <c r="D39" s="13">
        <v>4672859.03</v>
      </c>
      <c r="E39" s="22">
        <f t="shared" si="0"/>
        <v>44.731764339868285</v>
      </c>
      <c r="F39" s="13">
        <v>80381.06</v>
      </c>
      <c r="G39" s="13">
        <v>0</v>
      </c>
      <c r="H39" s="13">
        <v>80381.06</v>
      </c>
      <c r="I39" s="23">
        <f t="shared" si="1"/>
        <v>1.532293644439361</v>
      </c>
      <c r="J39" s="13">
        <v>4592477.97</v>
      </c>
      <c r="K39" s="13">
        <v>0</v>
      </c>
      <c r="L39" s="13">
        <v>4592477.97</v>
      </c>
      <c r="M39" s="23">
        <f t="shared" si="2"/>
        <v>88.30669480444564</v>
      </c>
    </row>
    <row r="40" spans="1:13" ht="9.75">
      <c r="A40" s="15" t="s">
        <v>26</v>
      </c>
      <c r="B40" s="13">
        <v>22865533.2</v>
      </c>
      <c r="C40" s="13">
        <v>0</v>
      </c>
      <c r="D40" s="13">
        <v>22865533.2</v>
      </c>
      <c r="E40" s="22">
        <f t="shared" si="0"/>
        <v>218.8843352733956</v>
      </c>
      <c r="F40" s="13">
        <v>421044.31</v>
      </c>
      <c r="G40" s="13">
        <v>0</v>
      </c>
      <c r="H40" s="13">
        <v>421044.31</v>
      </c>
      <c r="I40" s="23">
        <f t="shared" si="1"/>
        <v>8.026312669182966</v>
      </c>
      <c r="J40" s="13">
        <v>22444488.89</v>
      </c>
      <c r="K40" s="13">
        <v>0</v>
      </c>
      <c r="L40" s="13">
        <v>22444488.89</v>
      </c>
      <c r="M40" s="23">
        <f t="shared" si="2"/>
        <v>431.5749892320117</v>
      </c>
    </row>
    <row r="41" spans="1:13" ht="9.75">
      <c r="A41" s="15" t="s">
        <v>27</v>
      </c>
      <c r="B41" s="13">
        <v>2225845.07</v>
      </c>
      <c r="C41" s="13">
        <v>0</v>
      </c>
      <c r="D41" s="13">
        <v>2225845.07</v>
      </c>
      <c r="E41" s="22">
        <f t="shared" si="0"/>
        <v>21.307293134476947</v>
      </c>
      <c r="F41" s="13">
        <v>40176.61</v>
      </c>
      <c r="G41" s="13">
        <v>0</v>
      </c>
      <c r="H41" s="13">
        <v>40176.61</v>
      </c>
      <c r="I41" s="23">
        <f t="shared" si="1"/>
        <v>0.7658814670784246</v>
      </c>
      <c r="J41" s="13">
        <v>2185668.46</v>
      </c>
      <c r="K41" s="13">
        <v>0</v>
      </c>
      <c r="L41" s="13">
        <v>2185668.46</v>
      </c>
      <c r="M41" s="23">
        <f t="shared" si="2"/>
        <v>42.027236472714684</v>
      </c>
    </row>
    <row r="42" spans="1:13" ht="9.75">
      <c r="A42" s="15" t="s">
        <v>28</v>
      </c>
      <c r="B42" s="13">
        <v>249982.76</v>
      </c>
      <c r="C42" s="13">
        <v>0</v>
      </c>
      <c r="D42" s="13">
        <v>249982.76</v>
      </c>
      <c r="E42" s="22">
        <f t="shared" si="0"/>
        <v>2.393003905651708</v>
      </c>
      <c r="F42" s="13">
        <v>4278.8</v>
      </c>
      <c r="G42" s="13">
        <v>0</v>
      </c>
      <c r="H42" s="13">
        <v>4278.8</v>
      </c>
      <c r="I42" s="23">
        <f t="shared" si="1"/>
        <v>0.08156620534522857</v>
      </c>
      <c r="J42" s="13">
        <v>245703.96</v>
      </c>
      <c r="K42" s="13">
        <v>0</v>
      </c>
      <c r="L42" s="13">
        <v>245703.96</v>
      </c>
      <c r="M42" s="23">
        <f t="shared" si="2"/>
        <v>4.72453101565204</v>
      </c>
    </row>
    <row r="43" spans="1:13" ht="9.75">
      <c r="A43" s="15" t="s">
        <v>29</v>
      </c>
      <c r="B43" s="13">
        <v>45941.55</v>
      </c>
      <c r="C43" s="13">
        <v>0</v>
      </c>
      <c r="D43" s="13">
        <v>45941.55</v>
      </c>
      <c r="E43" s="22">
        <f t="shared" si="0"/>
        <v>0.4397835618011947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45941.55</v>
      </c>
      <c r="K43" s="13">
        <v>0</v>
      </c>
      <c r="L43" s="13">
        <v>45941.55</v>
      </c>
      <c r="M43" s="23">
        <f t="shared" si="2"/>
        <v>0.8833894166057763</v>
      </c>
    </row>
    <row r="44" spans="1:13" ht="9.75">
      <c r="A44" s="15" t="s">
        <v>30</v>
      </c>
      <c r="B44" s="13">
        <v>1008188.58</v>
      </c>
      <c r="C44" s="13">
        <v>0</v>
      </c>
      <c r="D44" s="13">
        <v>1008188.58</v>
      </c>
      <c r="E44" s="22">
        <f t="shared" si="0"/>
        <v>9.651062375555215</v>
      </c>
      <c r="F44" s="13">
        <v>18825.37</v>
      </c>
      <c r="G44" s="13">
        <v>0</v>
      </c>
      <c r="H44" s="13">
        <v>18825.37</v>
      </c>
      <c r="I44" s="23">
        <f t="shared" si="1"/>
        <v>0.3588655686453925</v>
      </c>
      <c r="J44" s="13">
        <v>989363.21</v>
      </c>
      <c r="K44" s="13">
        <v>0</v>
      </c>
      <c r="L44" s="13">
        <v>989363.21</v>
      </c>
      <c r="M44" s="23">
        <f t="shared" si="2"/>
        <v>19.024020497634886</v>
      </c>
    </row>
    <row r="45" spans="1:13" ht="9.75">
      <c r="A45" s="15" t="s">
        <v>31</v>
      </c>
      <c r="B45" s="13">
        <v>7839.28</v>
      </c>
      <c r="C45" s="13">
        <v>0</v>
      </c>
      <c r="D45" s="13">
        <v>7839.28</v>
      </c>
      <c r="E45" s="22">
        <f t="shared" si="0"/>
        <v>0.07504288558737938</v>
      </c>
      <c r="F45" s="13">
        <v>184.7</v>
      </c>
      <c r="G45" s="13">
        <v>0</v>
      </c>
      <c r="H45" s="13">
        <v>184.7</v>
      </c>
      <c r="I45" s="23">
        <f t="shared" si="1"/>
        <v>0.0035209119676693733</v>
      </c>
      <c r="J45" s="13">
        <v>7654.58</v>
      </c>
      <c r="K45" s="13">
        <v>0</v>
      </c>
      <c r="L45" s="13">
        <v>7654.58</v>
      </c>
      <c r="M45" s="23">
        <f t="shared" si="2"/>
        <v>0.14718647848325192</v>
      </c>
    </row>
    <row r="46" spans="1:13" ht="9.75">
      <c r="A46" s="15" t="s">
        <v>32</v>
      </c>
      <c r="B46" s="13">
        <v>1920882.07</v>
      </c>
      <c r="C46" s="13">
        <v>3059575.43</v>
      </c>
      <c r="D46" s="13">
        <v>4980457.5</v>
      </c>
      <c r="E46" s="22">
        <f t="shared" si="0"/>
        <v>47.67630475570532</v>
      </c>
      <c r="F46" s="13">
        <v>726044.17</v>
      </c>
      <c r="G46" s="13">
        <v>2204380.67</v>
      </c>
      <c r="H46" s="13">
        <v>2930424.84</v>
      </c>
      <c r="I46" s="23">
        <f t="shared" si="1"/>
        <v>55.86230584467574</v>
      </c>
      <c r="J46" s="13">
        <v>1194837.9</v>
      </c>
      <c r="K46" s="13">
        <v>855194.76</v>
      </c>
      <c r="L46" s="13">
        <v>2050032.66</v>
      </c>
      <c r="M46" s="23">
        <f t="shared" si="2"/>
        <v>39.419156635772794</v>
      </c>
    </row>
    <row r="47" spans="1:13" ht="9.75">
      <c r="A47" s="15" t="s">
        <v>33</v>
      </c>
      <c r="B47" s="13">
        <v>35448.2</v>
      </c>
      <c r="C47" s="13">
        <v>44258.07</v>
      </c>
      <c r="D47" s="13">
        <v>79706.27</v>
      </c>
      <c r="E47" s="22">
        <f t="shared" si="0"/>
        <v>0.7630022782968295</v>
      </c>
      <c r="F47" s="13">
        <v>3626.05</v>
      </c>
      <c r="G47" s="13">
        <v>13940.05</v>
      </c>
      <c r="H47" s="13">
        <v>17566.1</v>
      </c>
      <c r="I47" s="23">
        <f t="shared" si="1"/>
        <v>0.3348602691677151</v>
      </c>
      <c r="J47" s="13">
        <v>31822.15</v>
      </c>
      <c r="K47" s="13">
        <v>30318.02</v>
      </c>
      <c r="L47" s="13">
        <v>62140.17</v>
      </c>
      <c r="M47" s="23">
        <f t="shared" si="2"/>
        <v>1.194865400146137</v>
      </c>
    </row>
    <row r="48" spans="1:13" ht="9.75">
      <c r="A48" s="15" t="s">
        <v>34</v>
      </c>
      <c r="B48" s="13">
        <v>108208382.49</v>
      </c>
      <c r="C48" s="13">
        <v>0</v>
      </c>
      <c r="D48" s="13">
        <v>108208382.49</v>
      </c>
      <c r="E48" s="22">
        <f t="shared" si="0"/>
        <v>1035.843759476949</v>
      </c>
      <c r="F48" s="13">
        <v>2061659.45</v>
      </c>
      <c r="G48" s="13">
        <v>0</v>
      </c>
      <c r="H48" s="13">
        <v>2061659.45</v>
      </c>
      <c r="I48" s="23">
        <f t="shared" si="1"/>
        <v>39.30114472530405</v>
      </c>
      <c r="J48" s="13">
        <v>106146723.04</v>
      </c>
      <c r="K48" s="13">
        <v>0</v>
      </c>
      <c r="L48" s="13">
        <v>106146723.04</v>
      </c>
      <c r="M48" s="23">
        <f t="shared" si="2"/>
        <v>2041.047629888859</v>
      </c>
    </row>
    <row r="49" spans="1:13" ht="9.75">
      <c r="A49" s="15" t="s">
        <v>35</v>
      </c>
      <c r="B49" s="13">
        <v>240043.51</v>
      </c>
      <c r="C49" s="13">
        <v>0</v>
      </c>
      <c r="D49" s="13">
        <v>240043.51</v>
      </c>
      <c r="E49" s="22">
        <f t="shared" si="0"/>
        <v>2.2978586881605145</v>
      </c>
      <c r="F49" s="13">
        <v>3795.63</v>
      </c>
      <c r="G49" s="13">
        <v>0</v>
      </c>
      <c r="H49" s="13">
        <v>3795.63</v>
      </c>
      <c r="I49" s="23">
        <f t="shared" si="1"/>
        <v>0.07235559876472607</v>
      </c>
      <c r="J49" s="13">
        <v>236247.88</v>
      </c>
      <c r="K49" s="13">
        <v>0</v>
      </c>
      <c r="L49" s="13">
        <v>236247.88</v>
      </c>
      <c r="M49" s="23">
        <f t="shared" si="2"/>
        <v>4.5427043033496135</v>
      </c>
    </row>
    <row r="50" spans="1:13" ht="9.75">
      <c r="A50" s="15" t="s">
        <v>88</v>
      </c>
      <c r="B50" s="13">
        <v>933721.92</v>
      </c>
      <c r="C50" s="13">
        <v>0</v>
      </c>
      <c r="D50" s="13">
        <v>933721.92</v>
      </c>
      <c r="E50" s="22">
        <f t="shared" si="0"/>
        <v>8.938217184867515</v>
      </c>
      <c r="F50" s="13">
        <v>379741.9</v>
      </c>
      <c r="G50" s="13">
        <v>0</v>
      </c>
      <c r="H50" s="13">
        <v>379741.9</v>
      </c>
      <c r="I50" s="23">
        <f t="shared" si="1"/>
        <v>7.238970223798087</v>
      </c>
      <c r="J50" s="13">
        <v>553980.02</v>
      </c>
      <c r="K50" s="13">
        <v>0</v>
      </c>
      <c r="L50" s="13">
        <v>553980.02</v>
      </c>
      <c r="M50" s="23">
        <f t="shared" si="2"/>
        <v>10.652232819290083</v>
      </c>
    </row>
    <row r="51" spans="1:13" ht="9.75">
      <c r="A51" s="15" t="s">
        <v>36</v>
      </c>
      <c r="B51" s="13">
        <v>623067</v>
      </c>
      <c r="C51" s="13">
        <v>14135892.05</v>
      </c>
      <c r="D51" s="13">
        <v>14758959.05</v>
      </c>
      <c r="E51" s="22">
        <f t="shared" si="0"/>
        <v>141.28272945703785</v>
      </c>
      <c r="F51" s="13">
        <v>371473.46</v>
      </c>
      <c r="G51" s="13">
        <v>8079617.18</v>
      </c>
      <c r="H51" s="13">
        <v>8451090.64</v>
      </c>
      <c r="I51" s="23">
        <f t="shared" si="1"/>
        <v>161.10203667696064</v>
      </c>
      <c r="J51" s="13">
        <v>251593.54</v>
      </c>
      <c r="K51" s="13">
        <v>6056274.87</v>
      </c>
      <c r="L51" s="13">
        <v>6307868.41</v>
      </c>
      <c r="M51" s="23">
        <f t="shared" si="2"/>
        <v>121.29116659616199</v>
      </c>
    </row>
    <row r="52" spans="1:13" ht="9.75">
      <c r="A52" s="15" t="s">
        <v>37</v>
      </c>
      <c r="B52" s="13">
        <v>1024273.19</v>
      </c>
      <c r="C52" s="13">
        <v>11831880.45</v>
      </c>
      <c r="D52" s="13">
        <v>12856153.64</v>
      </c>
      <c r="E52" s="22">
        <f t="shared" si="0"/>
        <v>123.06779024352888</v>
      </c>
      <c r="F52" s="13">
        <v>424999.08</v>
      </c>
      <c r="G52" s="13">
        <v>4676715.05</v>
      </c>
      <c r="H52" s="13">
        <v>5101714.13</v>
      </c>
      <c r="I52" s="23">
        <f t="shared" si="1"/>
        <v>97.25330988600403</v>
      </c>
      <c r="J52" s="13">
        <v>599274.11</v>
      </c>
      <c r="K52" s="13">
        <v>7155165.4</v>
      </c>
      <c r="L52" s="13">
        <v>7754439.51</v>
      </c>
      <c r="M52" s="23">
        <f t="shared" si="2"/>
        <v>149.10663211937083</v>
      </c>
    </row>
    <row r="53" spans="1:13" ht="9.75">
      <c r="A53" s="15" t="s">
        <v>38</v>
      </c>
      <c r="B53" s="13">
        <v>94412.18</v>
      </c>
      <c r="C53" s="13">
        <v>1543884.92</v>
      </c>
      <c r="D53" s="13">
        <v>1638297.1</v>
      </c>
      <c r="E53" s="22">
        <f t="shared" si="0"/>
        <v>15.68288692755399</v>
      </c>
      <c r="F53" s="13">
        <v>42926.23</v>
      </c>
      <c r="G53" s="13">
        <v>731753.48</v>
      </c>
      <c r="H53" s="13">
        <v>774679.71</v>
      </c>
      <c r="I53" s="23">
        <f t="shared" si="1"/>
        <v>14.76761809447558</v>
      </c>
      <c r="J53" s="13">
        <v>51485.95</v>
      </c>
      <c r="K53" s="13">
        <v>812131.44</v>
      </c>
      <c r="L53" s="13">
        <v>863617.39</v>
      </c>
      <c r="M53" s="23">
        <f t="shared" si="2"/>
        <v>16.606110641079876</v>
      </c>
    </row>
    <row r="54" spans="1:13" ht="9.75">
      <c r="A54" s="15" t="s">
        <v>39</v>
      </c>
      <c r="B54" s="13">
        <v>2157785.62</v>
      </c>
      <c r="C54" s="13">
        <v>0</v>
      </c>
      <c r="D54" s="13">
        <v>2157785.62</v>
      </c>
      <c r="E54" s="22">
        <f t="shared" si="0"/>
        <v>20.65578208760913</v>
      </c>
      <c r="F54" s="13">
        <v>0</v>
      </c>
      <c r="G54" s="13">
        <v>0</v>
      </c>
      <c r="H54" s="13">
        <v>0</v>
      </c>
      <c r="I54" s="23">
        <f t="shared" si="1"/>
        <v>0</v>
      </c>
      <c r="J54" s="13">
        <v>2157785.62</v>
      </c>
      <c r="K54" s="13">
        <v>0</v>
      </c>
      <c r="L54" s="13">
        <v>2157785.62</v>
      </c>
      <c r="M54" s="23">
        <f t="shared" si="2"/>
        <v>41.49108987424528</v>
      </c>
    </row>
    <row r="55" spans="1:13" ht="9.75">
      <c r="A55" s="15" t="s">
        <v>40</v>
      </c>
      <c r="B55" s="13">
        <v>314484806.72</v>
      </c>
      <c r="C55" s="13">
        <v>41529309.56</v>
      </c>
      <c r="D55" s="13">
        <v>356014116.28</v>
      </c>
      <c r="E55" s="22">
        <f t="shared" si="0"/>
        <v>3408.0076991116553</v>
      </c>
      <c r="F55" s="13">
        <v>312058220.74</v>
      </c>
      <c r="G55" s="13">
        <v>27932711.46</v>
      </c>
      <c r="H55" s="13">
        <v>339990932.2</v>
      </c>
      <c r="I55" s="23">
        <f t="shared" si="1"/>
        <v>6481.202718365168</v>
      </c>
      <c r="J55" s="13">
        <v>2426585.98</v>
      </c>
      <c r="K55" s="13">
        <v>13596598.1</v>
      </c>
      <c r="L55" s="13">
        <v>16023184.08</v>
      </c>
      <c r="M55" s="23">
        <f t="shared" si="2"/>
        <v>308.10260508402877</v>
      </c>
    </row>
    <row r="56" spans="1:13" ht="9.75">
      <c r="A56" s="15" t="s">
        <v>41</v>
      </c>
      <c r="B56" s="13">
        <v>1381219.49</v>
      </c>
      <c r="C56" s="13">
        <v>0</v>
      </c>
      <c r="D56" s="13">
        <v>1381219.49</v>
      </c>
      <c r="E56" s="22">
        <f t="shared" si="0"/>
        <v>13.221966323326695</v>
      </c>
      <c r="F56" s="13">
        <v>8700.3</v>
      </c>
      <c r="G56" s="13">
        <v>0</v>
      </c>
      <c r="H56" s="13">
        <v>8700.3</v>
      </c>
      <c r="I56" s="23">
        <f t="shared" si="1"/>
        <v>0.16585268214571655</v>
      </c>
      <c r="J56" s="13">
        <v>1372519.19</v>
      </c>
      <c r="K56" s="13">
        <v>0</v>
      </c>
      <c r="L56" s="13">
        <v>1372519.19</v>
      </c>
      <c r="M56" s="23">
        <f t="shared" si="2"/>
        <v>26.391554628312118</v>
      </c>
    </row>
    <row r="57" spans="1:13" ht="9.75">
      <c r="A57" s="15" t="s">
        <v>42</v>
      </c>
      <c r="B57" s="13">
        <v>73468.91</v>
      </c>
      <c r="C57" s="13">
        <v>3002485.94</v>
      </c>
      <c r="D57" s="13">
        <v>3075954.85</v>
      </c>
      <c r="E57" s="22">
        <f t="shared" si="0"/>
        <v>29.445118413999083</v>
      </c>
      <c r="F57" s="13">
        <v>3789.88</v>
      </c>
      <c r="G57" s="13">
        <v>2650289.26</v>
      </c>
      <c r="H57" s="13">
        <v>2654079.14</v>
      </c>
      <c r="I57" s="23">
        <f t="shared" si="1"/>
        <v>50.594363872050025</v>
      </c>
      <c r="J57" s="13">
        <v>69679.03</v>
      </c>
      <c r="K57" s="13">
        <v>352196.68</v>
      </c>
      <c r="L57" s="13">
        <v>421875.71</v>
      </c>
      <c r="M57" s="23">
        <f t="shared" si="2"/>
        <v>8.112058416336577</v>
      </c>
    </row>
    <row r="58" spans="1:13" ht="9.75">
      <c r="A58" s="15" t="s">
        <v>43</v>
      </c>
      <c r="B58" s="13">
        <v>1243489.13</v>
      </c>
      <c r="C58" s="13">
        <v>316321.37</v>
      </c>
      <c r="D58" s="13">
        <v>1559810.5</v>
      </c>
      <c r="E58" s="22">
        <f t="shared" si="0"/>
        <v>14.93156015469444</v>
      </c>
      <c r="F58" s="13">
        <v>724759.86</v>
      </c>
      <c r="G58" s="13">
        <v>195505.65</v>
      </c>
      <c r="H58" s="13">
        <v>920265.51</v>
      </c>
      <c r="I58" s="23">
        <f t="shared" si="1"/>
        <v>17.542901178085327</v>
      </c>
      <c r="J58" s="13">
        <v>518729.27</v>
      </c>
      <c r="K58" s="13">
        <v>120815.72</v>
      </c>
      <c r="L58" s="13">
        <v>639544.99</v>
      </c>
      <c r="M58" s="23">
        <f t="shared" si="2"/>
        <v>12.297523170403414</v>
      </c>
    </row>
    <row r="59" spans="1:13" ht="9.75">
      <c r="A59" s="15" t="s">
        <v>44</v>
      </c>
      <c r="B59" s="13">
        <v>5734788.26</v>
      </c>
      <c r="C59" s="13">
        <v>0</v>
      </c>
      <c r="D59" s="13">
        <v>5734788.26</v>
      </c>
      <c r="E59" s="22">
        <f t="shared" si="0"/>
        <v>54.89726853270026</v>
      </c>
      <c r="F59" s="13">
        <v>1263071.5</v>
      </c>
      <c r="G59" s="13">
        <v>0</v>
      </c>
      <c r="H59" s="13">
        <v>1263071.5</v>
      </c>
      <c r="I59" s="23">
        <f t="shared" si="1"/>
        <v>24.07776697548515</v>
      </c>
      <c r="J59" s="13">
        <v>4471716.76</v>
      </c>
      <c r="K59" s="13">
        <v>0</v>
      </c>
      <c r="L59" s="13">
        <v>4471716.76</v>
      </c>
      <c r="M59" s="23">
        <f t="shared" si="2"/>
        <v>85.98463177325692</v>
      </c>
    </row>
    <row r="60" spans="1:13" ht="9.75">
      <c r="A60" s="15" t="s">
        <v>45</v>
      </c>
      <c r="B60" s="13">
        <v>87627.19</v>
      </c>
      <c r="C60" s="13">
        <v>1155615.38</v>
      </c>
      <c r="D60" s="13">
        <v>1243242.57</v>
      </c>
      <c r="E60" s="22">
        <f t="shared" si="0"/>
        <v>11.901158006586002</v>
      </c>
      <c r="F60" s="13">
        <v>60148.35</v>
      </c>
      <c r="G60" s="13">
        <v>468711.48</v>
      </c>
      <c r="H60" s="13">
        <v>528859.83</v>
      </c>
      <c r="I60" s="23">
        <f t="shared" si="1"/>
        <v>10.08158584010065</v>
      </c>
      <c r="J60" s="13">
        <v>27478.84</v>
      </c>
      <c r="K60" s="13">
        <v>686903.9</v>
      </c>
      <c r="L60" s="13">
        <v>714382.74</v>
      </c>
      <c r="M60" s="23">
        <f t="shared" si="2"/>
        <v>13.73654462946583</v>
      </c>
    </row>
    <row r="61" spans="1:13" ht="9.75">
      <c r="A61" s="15" t="s">
        <v>46</v>
      </c>
      <c r="B61" s="13">
        <v>55412.22</v>
      </c>
      <c r="C61" s="13">
        <v>7713.81</v>
      </c>
      <c r="D61" s="13">
        <v>63126.03</v>
      </c>
      <c r="E61" s="22">
        <f t="shared" si="0"/>
        <v>0.6042850168479094</v>
      </c>
      <c r="F61" s="13">
        <v>32591.92</v>
      </c>
      <c r="G61" s="13">
        <v>4566.16</v>
      </c>
      <c r="H61" s="13">
        <v>37158.08</v>
      </c>
      <c r="I61" s="23">
        <f t="shared" si="1"/>
        <v>0.7083396240802166</v>
      </c>
      <c r="J61" s="13">
        <v>22820.3</v>
      </c>
      <c r="K61" s="13">
        <v>3147.65</v>
      </c>
      <c r="L61" s="13">
        <v>25967.95</v>
      </c>
      <c r="M61" s="23">
        <f t="shared" si="2"/>
        <v>0.49932603930315733</v>
      </c>
    </row>
    <row r="63" ht="9.7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4.140625" style="3" customWidth="1"/>
    <col min="2" max="2" width="11.8515625" style="3" customWidth="1"/>
    <col min="3" max="11" width="11.7109375" style="3" customWidth="1"/>
    <col min="12" max="12" width="11.8515625" style="3" customWidth="1"/>
    <col min="13" max="13" width="11.7109375" style="3" customWidth="1"/>
    <col min="14" max="16384" width="9.140625" style="3" customWidth="1"/>
  </cols>
  <sheetData>
    <row r="1" spans="1:14" ht="24" customHeight="1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</row>
    <row r="2" spans="1:13" ht="29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25.5" customHeight="1">
      <c r="A5" s="34" t="s">
        <v>47</v>
      </c>
      <c r="B5" s="35"/>
      <c r="C5" s="38" t="s">
        <v>48</v>
      </c>
      <c r="D5" s="39"/>
      <c r="E5" s="40"/>
      <c r="F5" s="38" t="s">
        <v>49</v>
      </c>
      <c r="G5" s="39"/>
      <c r="H5" s="40"/>
      <c r="I5" s="38" t="s">
        <v>50</v>
      </c>
      <c r="J5" s="39"/>
      <c r="K5" s="40"/>
      <c r="L5" s="30" t="s">
        <v>51</v>
      </c>
      <c r="M5" s="30" t="s">
        <v>52</v>
      </c>
    </row>
    <row r="6" spans="1:13" ht="28.5" customHeight="1">
      <c r="A6" s="36"/>
      <c r="B6" s="37"/>
      <c r="C6" s="4" t="s">
        <v>53</v>
      </c>
      <c r="D6" s="4" t="s">
        <v>54</v>
      </c>
      <c r="E6" s="4" t="s">
        <v>55</v>
      </c>
      <c r="F6" s="4" t="s">
        <v>53</v>
      </c>
      <c r="G6" s="4" t="s">
        <v>54</v>
      </c>
      <c r="H6" s="4" t="s">
        <v>55</v>
      </c>
      <c r="I6" s="4" t="s">
        <v>53</v>
      </c>
      <c r="J6" s="4" t="s">
        <v>54</v>
      </c>
      <c r="K6" s="4" t="s">
        <v>55</v>
      </c>
      <c r="L6" s="30"/>
      <c r="M6" s="30"/>
    </row>
    <row r="7" spans="1:13" ht="38.25" customHeight="1">
      <c r="A7" s="30" t="s">
        <v>56</v>
      </c>
      <c r="B7" s="5" t="s">
        <v>50</v>
      </c>
      <c r="C7" s="6">
        <f aca="true" t="shared" si="0" ref="C7:H9">C10+C13</f>
        <v>80753</v>
      </c>
      <c r="D7" s="6">
        <f t="shared" si="0"/>
        <v>398250344.9</v>
      </c>
      <c r="E7" s="6">
        <f t="shared" si="0"/>
        <v>190009826.86</v>
      </c>
      <c r="F7" s="6">
        <f t="shared" si="0"/>
        <v>10250</v>
      </c>
      <c r="G7" s="6">
        <f t="shared" si="0"/>
        <v>45438276.260000005</v>
      </c>
      <c r="H7" s="6">
        <f t="shared" si="0"/>
        <v>904568.57</v>
      </c>
      <c r="I7" s="6">
        <f aca="true" t="shared" si="1" ref="I7:I15">C7+F7</f>
        <v>91003</v>
      </c>
      <c r="J7" s="6">
        <f aca="true" t="shared" si="2" ref="J7:J15">D7+G7</f>
        <v>443688621.15999997</v>
      </c>
      <c r="K7" s="6">
        <f aca="true" t="shared" si="3" ref="K7:K15">E7+H7</f>
        <v>190914395.43</v>
      </c>
      <c r="L7" s="7">
        <f>J7+K7</f>
        <v>634603016.5899999</v>
      </c>
      <c r="M7" s="8">
        <f>L7/I7</f>
        <v>6973.429629682537</v>
      </c>
    </row>
    <row r="8" spans="1:13" ht="38.25" customHeight="1">
      <c r="A8" s="30"/>
      <c r="B8" s="9" t="s">
        <v>57</v>
      </c>
      <c r="C8" s="7">
        <f t="shared" si="0"/>
        <v>79831</v>
      </c>
      <c r="D8" s="7">
        <f t="shared" si="0"/>
        <v>395098807.48</v>
      </c>
      <c r="E8" s="7">
        <f t="shared" si="0"/>
        <v>188813804.05</v>
      </c>
      <c r="F8" s="7">
        <f t="shared" si="0"/>
        <v>8561</v>
      </c>
      <c r="G8" s="7">
        <f t="shared" si="0"/>
        <v>38962453.66</v>
      </c>
      <c r="H8" s="7">
        <f t="shared" si="0"/>
        <v>902008.53</v>
      </c>
      <c r="I8" s="6">
        <f t="shared" si="1"/>
        <v>88392</v>
      </c>
      <c r="J8" s="6">
        <f t="shared" si="2"/>
        <v>434061261.14</v>
      </c>
      <c r="K8" s="6">
        <f t="shared" si="3"/>
        <v>189715812.58</v>
      </c>
      <c r="L8" s="7">
        <f>J8+K8</f>
        <v>623777073.72</v>
      </c>
      <c r="M8" s="8">
        <f>L8/I8</f>
        <v>7056.940376052132</v>
      </c>
    </row>
    <row r="9" spans="1:13" ht="38.25" customHeight="1">
      <c r="A9" s="30"/>
      <c r="B9" s="9" t="s">
        <v>58</v>
      </c>
      <c r="C9" s="7">
        <f t="shared" si="0"/>
        <v>922</v>
      </c>
      <c r="D9" s="7">
        <f t="shared" si="0"/>
        <v>3151537.42</v>
      </c>
      <c r="E9" s="7">
        <f t="shared" si="0"/>
        <v>1196022.8099999998</v>
      </c>
      <c r="F9" s="7">
        <f t="shared" si="0"/>
        <v>1689</v>
      </c>
      <c r="G9" s="7">
        <f t="shared" si="0"/>
        <v>6475822.6</v>
      </c>
      <c r="H9" s="7">
        <f t="shared" si="0"/>
        <v>2560.04</v>
      </c>
      <c r="I9" s="6">
        <f t="shared" si="1"/>
        <v>2611</v>
      </c>
      <c r="J9" s="6">
        <f t="shared" si="2"/>
        <v>9627360.02</v>
      </c>
      <c r="K9" s="6">
        <f t="shared" si="3"/>
        <v>1198582.8499999999</v>
      </c>
      <c r="L9" s="7">
        <f aca="true" t="shared" si="4" ref="L9:L15">J9+K9</f>
        <v>10825942.87</v>
      </c>
      <c r="M9" s="8">
        <f aca="true" t="shared" si="5" ref="M9:M15">L9/I9</f>
        <v>4146.282217541172</v>
      </c>
    </row>
    <row r="10" spans="1:13" ht="38.25" customHeight="1">
      <c r="A10" s="31" t="s">
        <v>59</v>
      </c>
      <c r="B10" s="5" t="s">
        <v>50</v>
      </c>
      <c r="C10" s="6">
        <f aca="true" t="shared" si="6" ref="C10:H10">C11+C12</f>
        <v>43412</v>
      </c>
      <c r="D10" s="6">
        <f t="shared" si="6"/>
        <v>259417449.04</v>
      </c>
      <c r="E10" s="6">
        <f t="shared" si="6"/>
        <v>101953814.03</v>
      </c>
      <c r="F10" s="6">
        <f t="shared" si="6"/>
        <v>4450</v>
      </c>
      <c r="G10" s="6">
        <f t="shared" si="6"/>
        <v>26599334.02</v>
      </c>
      <c r="H10" s="6">
        <f t="shared" si="6"/>
        <v>539873.22</v>
      </c>
      <c r="I10" s="6">
        <f t="shared" si="1"/>
        <v>47862</v>
      </c>
      <c r="J10" s="6">
        <f t="shared" si="2"/>
        <v>286016783.06</v>
      </c>
      <c r="K10" s="6">
        <f t="shared" si="3"/>
        <v>102493687.25</v>
      </c>
      <c r="L10" s="7">
        <f>J10+K10</f>
        <v>388510470.31</v>
      </c>
      <c r="M10" s="8">
        <f>L10/I10</f>
        <v>8117.305384438594</v>
      </c>
    </row>
    <row r="11" spans="1:13" ht="38.25" customHeight="1">
      <c r="A11" s="32"/>
      <c r="B11" s="10" t="s">
        <v>57</v>
      </c>
      <c r="C11" s="13">
        <v>43355</v>
      </c>
      <c r="D11" s="13">
        <v>259205007.15</v>
      </c>
      <c r="E11" s="13">
        <v>101854715.39</v>
      </c>
      <c r="F11" s="13">
        <v>4228</v>
      </c>
      <c r="G11" s="13">
        <v>25747318</v>
      </c>
      <c r="H11" s="13">
        <v>539873.22</v>
      </c>
      <c r="I11" s="6">
        <f t="shared" si="1"/>
        <v>47583</v>
      </c>
      <c r="J11" s="6">
        <f t="shared" si="2"/>
        <v>284952325.15</v>
      </c>
      <c r="K11" s="6">
        <f t="shared" si="3"/>
        <v>102394588.61</v>
      </c>
      <c r="L11" s="7">
        <f t="shared" si="4"/>
        <v>387346913.76</v>
      </c>
      <c r="M11" s="8">
        <f t="shared" si="5"/>
        <v>8140.4475077233465</v>
      </c>
    </row>
    <row r="12" spans="1:13" ht="38.25" customHeight="1">
      <c r="A12" s="33"/>
      <c r="B12" s="10" t="s">
        <v>58</v>
      </c>
      <c r="C12" s="13">
        <v>57</v>
      </c>
      <c r="D12" s="13">
        <v>212441.89</v>
      </c>
      <c r="E12" s="13">
        <v>99098.64</v>
      </c>
      <c r="F12" s="13">
        <v>222</v>
      </c>
      <c r="G12" s="13">
        <v>852016.02</v>
      </c>
      <c r="H12" s="13">
        <v>0</v>
      </c>
      <c r="I12" s="6">
        <f t="shared" si="1"/>
        <v>279</v>
      </c>
      <c r="J12" s="6">
        <f t="shared" si="2"/>
        <v>1064457.9100000001</v>
      </c>
      <c r="K12" s="6">
        <f t="shared" si="3"/>
        <v>99098.64</v>
      </c>
      <c r="L12" s="7">
        <f t="shared" si="4"/>
        <v>1163556.55</v>
      </c>
      <c r="M12" s="8">
        <f t="shared" si="5"/>
        <v>4170.453584229391</v>
      </c>
    </row>
    <row r="13" spans="1:13" ht="38.25" customHeight="1">
      <c r="A13" s="31" t="s">
        <v>60</v>
      </c>
      <c r="B13" s="5" t="s">
        <v>50</v>
      </c>
      <c r="C13" s="6">
        <f aca="true" t="shared" si="7" ref="C13:H13">C14+C15</f>
        <v>37341</v>
      </c>
      <c r="D13" s="6">
        <f t="shared" si="7"/>
        <v>138832895.86</v>
      </c>
      <c r="E13" s="6">
        <f t="shared" si="7"/>
        <v>88056012.83</v>
      </c>
      <c r="F13" s="6">
        <f t="shared" si="7"/>
        <v>5800</v>
      </c>
      <c r="G13" s="6">
        <f t="shared" si="7"/>
        <v>18838942.240000002</v>
      </c>
      <c r="H13" s="6">
        <f t="shared" si="7"/>
        <v>364695.35</v>
      </c>
      <c r="I13" s="6">
        <f t="shared" si="1"/>
        <v>43141</v>
      </c>
      <c r="J13" s="6">
        <f t="shared" si="2"/>
        <v>157671838.10000002</v>
      </c>
      <c r="K13" s="6">
        <f t="shared" si="3"/>
        <v>88420708.17999999</v>
      </c>
      <c r="L13" s="7">
        <f>J13+K13</f>
        <v>246092546.28000003</v>
      </c>
      <c r="M13" s="8">
        <f>L13/I13</f>
        <v>5704.3774200876205</v>
      </c>
    </row>
    <row r="14" spans="1:13" ht="38.25" customHeight="1">
      <c r="A14" s="32"/>
      <c r="B14" s="10" t="s">
        <v>57</v>
      </c>
      <c r="C14" s="13">
        <v>36476</v>
      </c>
      <c r="D14" s="13">
        <v>135893800.33</v>
      </c>
      <c r="E14" s="13">
        <v>86959088.66</v>
      </c>
      <c r="F14" s="13">
        <v>4333</v>
      </c>
      <c r="G14" s="13">
        <v>13215135.66</v>
      </c>
      <c r="H14" s="13">
        <v>362135.31</v>
      </c>
      <c r="I14" s="6">
        <f t="shared" si="1"/>
        <v>40809</v>
      </c>
      <c r="J14" s="6">
        <f t="shared" si="2"/>
        <v>149108935.99</v>
      </c>
      <c r="K14" s="6">
        <f t="shared" si="3"/>
        <v>87321223.97</v>
      </c>
      <c r="L14" s="7">
        <f t="shared" si="4"/>
        <v>236430159.96</v>
      </c>
      <c r="M14" s="8">
        <f t="shared" si="5"/>
        <v>5793.578866426524</v>
      </c>
    </row>
    <row r="15" spans="1:13" ht="38.25" customHeight="1">
      <c r="A15" s="33"/>
      <c r="B15" s="10" t="s">
        <v>58</v>
      </c>
      <c r="C15" s="13">
        <v>865</v>
      </c>
      <c r="D15" s="13">
        <v>2939095.53</v>
      </c>
      <c r="E15" s="13">
        <v>1096924.17</v>
      </c>
      <c r="F15" s="13">
        <v>1467</v>
      </c>
      <c r="G15" s="13">
        <v>5623806.58</v>
      </c>
      <c r="H15" s="13">
        <v>2560.04</v>
      </c>
      <c r="I15" s="6">
        <f t="shared" si="1"/>
        <v>2332</v>
      </c>
      <c r="J15" s="6">
        <f t="shared" si="2"/>
        <v>8562902.11</v>
      </c>
      <c r="K15" s="6">
        <f t="shared" si="3"/>
        <v>1099484.21</v>
      </c>
      <c r="L15" s="7">
        <f t="shared" si="4"/>
        <v>9662386.32</v>
      </c>
      <c r="M15" s="8">
        <f t="shared" si="5"/>
        <v>4143.390360205832</v>
      </c>
    </row>
    <row r="17" ht="9.75">
      <c r="A17" s="11" t="s">
        <v>97</v>
      </c>
    </row>
    <row r="18" ht="9.75">
      <c r="A18" s="3" t="s">
        <v>98</v>
      </c>
    </row>
    <row r="19" ht="9.75">
      <c r="A19" s="12" t="s">
        <v>100</v>
      </c>
    </row>
  </sheetData>
  <sheetProtection/>
  <mergeCells count="12">
    <mergeCell ref="A7:A9"/>
    <mergeCell ref="A10:A12"/>
    <mergeCell ref="A13:A15"/>
    <mergeCell ref="A1:M1"/>
    <mergeCell ref="A2:M2"/>
    <mergeCell ref="A3:M3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10335</v>
      </c>
      <c r="C6" s="13">
        <v>106376</v>
      </c>
      <c r="D6" s="24">
        <f>C6/B6</f>
        <v>10.292791485244315</v>
      </c>
      <c r="E6" s="13">
        <f>E12*12</f>
        <v>87353.54146047981</v>
      </c>
    </row>
    <row r="7" spans="1:5" ht="11.25">
      <c r="A7" s="18" t="s">
        <v>73</v>
      </c>
      <c r="B7" s="13">
        <v>6382</v>
      </c>
      <c r="C7" s="13">
        <v>65129</v>
      </c>
      <c r="D7" s="24">
        <f>C7/B7</f>
        <v>10.205108116577875</v>
      </c>
      <c r="E7" s="13">
        <f>I12*12</f>
        <v>101147.5396594451</v>
      </c>
    </row>
    <row r="8" spans="1:5" ht="11.25">
      <c r="A8" s="18" t="s">
        <v>74</v>
      </c>
      <c r="B8" s="13">
        <v>3953</v>
      </c>
      <c r="C8" s="13">
        <v>41247</v>
      </c>
      <c r="D8" s="24">
        <f>C8/B8</f>
        <v>10.434353655451556</v>
      </c>
      <c r="E8" s="13">
        <f>M12*12</f>
        <v>65572.8226518292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553580501.1299999</v>
      </c>
      <c r="C12" s="20">
        <f>SUM(C13:C61)</f>
        <v>220779526.07</v>
      </c>
      <c r="D12" s="20">
        <f>SUM(D13:D23)+SUM(D30:D61)</f>
        <v>774360027.2</v>
      </c>
      <c r="E12" s="21">
        <f>D12/$C$6</f>
        <v>7279.461788373318</v>
      </c>
      <c r="F12" s="20">
        <f>SUM(F13:F23)+SUM(F30:F61)</f>
        <v>408551960.9200001</v>
      </c>
      <c r="G12" s="20">
        <f>SUM(G13:G61)</f>
        <v>140417881.62</v>
      </c>
      <c r="H12" s="20">
        <f>SUM(H13:H23)+SUM(H30:H61)</f>
        <v>548969842.54</v>
      </c>
      <c r="I12" s="21">
        <f>H12/$C$7</f>
        <v>8428.961638287092</v>
      </c>
      <c r="J12" s="20">
        <f>SUM(J13:J23)+SUM(J30:J61)</f>
        <v>145028540.20999998</v>
      </c>
      <c r="K12" s="20">
        <f>SUM(K13:K61)</f>
        <v>80361644.45</v>
      </c>
      <c r="L12" s="20">
        <f>SUM(L13:L23)+SUM(L30:L61)</f>
        <v>225390184.65999997</v>
      </c>
      <c r="M12" s="21">
        <f>L12/$C$8</f>
        <v>5464.401887652434</v>
      </c>
    </row>
    <row r="13" spans="1:13" ht="11.25">
      <c r="A13" s="15" t="s">
        <v>0</v>
      </c>
      <c r="B13" s="13">
        <v>10120848.95</v>
      </c>
      <c r="C13" s="13">
        <v>0</v>
      </c>
      <c r="D13" s="13">
        <v>10120848.95</v>
      </c>
      <c r="E13" s="22">
        <f>D13/$C$6</f>
        <v>95.14222145972775</v>
      </c>
      <c r="F13" s="13">
        <v>682460.18</v>
      </c>
      <c r="G13" s="13">
        <v>0</v>
      </c>
      <c r="H13" s="13">
        <v>682460.18</v>
      </c>
      <c r="I13" s="23">
        <f>H13/$C$7</f>
        <v>10.47859141089223</v>
      </c>
      <c r="J13" s="13">
        <v>9438388.77</v>
      </c>
      <c r="K13" s="13">
        <v>0</v>
      </c>
      <c r="L13" s="13">
        <v>9438388.77</v>
      </c>
      <c r="M13" s="23">
        <f>L13/$C$8</f>
        <v>228.82606662302712</v>
      </c>
    </row>
    <row r="14" spans="1:13" ht="11.25">
      <c r="A14" s="15" t="s">
        <v>1</v>
      </c>
      <c r="B14" s="13">
        <v>217004.27</v>
      </c>
      <c r="C14" s="13">
        <v>3377325.79</v>
      </c>
      <c r="D14" s="13">
        <v>3594330.06</v>
      </c>
      <c r="E14" s="22">
        <f aca="true" t="shared" si="0" ref="E14:E61">D14/$C$6</f>
        <v>33.78891911709408</v>
      </c>
      <c r="F14" s="13">
        <v>86876.38</v>
      </c>
      <c r="G14" s="13">
        <v>1774950.05</v>
      </c>
      <c r="H14" s="13">
        <v>1861826.43</v>
      </c>
      <c r="I14" s="23">
        <f aca="true" t="shared" si="1" ref="I14:I61">H14/$C$7</f>
        <v>28.586749834942957</v>
      </c>
      <c r="J14" s="13">
        <v>130127.89</v>
      </c>
      <c r="K14" s="13">
        <v>1602375.74</v>
      </c>
      <c r="L14" s="13">
        <v>1732503.63</v>
      </c>
      <c r="M14" s="23">
        <f aca="true" t="shared" si="2" ref="M14:M61">L14/$C$8</f>
        <v>42.00314277401993</v>
      </c>
    </row>
    <row r="15" spans="1:13" ht="11.25">
      <c r="A15" s="15" t="s">
        <v>2</v>
      </c>
      <c r="B15" s="13">
        <v>8012357.24</v>
      </c>
      <c r="C15" s="13">
        <v>0</v>
      </c>
      <c r="D15" s="13">
        <v>8012357.24</v>
      </c>
      <c r="E15" s="22">
        <f t="shared" si="0"/>
        <v>75.32109912010228</v>
      </c>
      <c r="F15" s="13">
        <v>430535.06</v>
      </c>
      <c r="G15" s="13">
        <v>0</v>
      </c>
      <c r="H15" s="13">
        <v>430535.06</v>
      </c>
      <c r="I15" s="23">
        <f t="shared" si="1"/>
        <v>6.610497013619125</v>
      </c>
      <c r="J15" s="13">
        <v>7581822.18</v>
      </c>
      <c r="K15" s="13">
        <v>0</v>
      </c>
      <c r="L15" s="13">
        <v>7581822.18</v>
      </c>
      <c r="M15" s="23">
        <f t="shared" si="2"/>
        <v>183.81511819041384</v>
      </c>
    </row>
    <row r="16" spans="1:13" ht="11.25">
      <c r="A16" s="15" t="s">
        <v>3</v>
      </c>
      <c r="B16" s="13">
        <v>19122655.68</v>
      </c>
      <c r="C16" s="13">
        <v>0</v>
      </c>
      <c r="D16" s="13">
        <v>19122655.68</v>
      </c>
      <c r="E16" s="22">
        <f t="shared" si="0"/>
        <v>179.76475595999096</v>
      </c>
      <c r="F16" s="13">
        <v>745278.82</v>
      </c>
      <c r="G16" s="13">
        <v>0</v>
      </c>
      <c r="H16" s="13">
        <v>745278.82</v>
      </c>
      <c r="I16" s="23">
        <f t="shared" si="1"/>
        <v>11.44311781234166</v>
      </c>
      <c r="J16" s="13">
        <v>18377376.86</v>
      </c>
      <c r="K16" s="13">
        <v>0</v>
      </c>
      <c r="L16" s="13">
        <v>18377376.86</v>
      </c>
      <c r="M16" s="23">
        <f t="shared" si="2"/>
        <v>445.5445695444517</v>
      </c>
    </row>
    <row r="17" spans="1:13" ht="11.25">
      <c r="A17" s="15" t="s">
        <v>4</v>
      </c>
      <c r="B17" s="13">
        <v>78500.48</v>
      </c>
      <c r="C17" s="13">
        <v>0</v>
      </c>
      <c r="D17" s="13">
        <v>78500.48</v>
      </c>
      <c r="E17" s="22">
        <f t="shared" si="0"/>
        <v>0.7379529217116643</v>
      </c>
      <c r="F17" s="13">
        <v>0</v>
      </c>
      <c r="G17" s="13">
        <v>0</v>
      </c>
      <c r="H17" s="13">
        <v>0</v>
      </c>
      <c r="I17" s="23">
        <f t="shared" si="1"/>
        <v>0</v>
      </c>
      <c r="J17" s="13">
        <v>78500.48</v>
      </c>
      <c r="K17" s="13">
        <v>0</v>
      </c>
      <c r="L17" s="13">
        <v>78500.48</v>
      </c>
      <c r="M17" s="23">
        <f t="shared" si="2"/>
        <v>1.9031803525104856</v>
      </c>
    </row>
    <row r="18" spans="1:13" ht="11.25">
      <c r="A18" s="15" t="s">
        <v>5</v>
      </c>
      <c r="B18" s="13">
        <v>216281.88</v>
      </c>
      <c r="C18" s="13">
        <v>0</v>
      </c>
      <c r="D18" s="13">
        <v>216281.88</v>
      </c>
      <c r="E18" s="22">
        <f t="shared" si="0"/>
        <v>2.033183048808002</v>
      </c>
      <c r="F18" s="13">
        <v>5286.53</v>
      </c>
      <c r="G18" s="13">
        <v>0</v>
      </c>
      <c r="H18" s="13">
        <v>5286.53</v>
      </c>
      <c r="I18" s="23">
        <f t="shared" si="1"/>
        <v>0.08117013926207987</v>
      </c>
      <c r="J18" s="13">
        <v>210995.35</v>
      </c>
      <c r="K18" s="13">
        <v>0</v>
      </c>
      <c r="L18" s="13">
        <v>210995.35</v>
      </c>
      <c r="M18" s="23">
        <f t="shared" si="2"/>
        <v>5.115410817756443</v>
      </c>
    </row>
    <row r="19" spans="1:13" ht="11.25">
      <c r="A19" s="15" t="s">
        <v>6</v>
      </c>
      <c r="B19" s="13">
        <v>522841.68</v>
      </c>
      <c r="C19" s="13">
        <v>5049060.43</v>
      </c>
      <c r="D19" s="13">
        <v>5571902.11</v>
      </c>
      <c r="E19" s="22">
        <f t="shared" si="0"/>
        <v>52.37931591712417</v>
      </c>
      <c r="F19" s="13">
        <v>235116.58</v>
      </c>
      <c r="G19" s="13">
        <v>2775773.26</v>
      </c>
      <c r="H19" s="13">
        <v>3010889.84</v>
      </c>
      <c r="I19" s="23">
        <f t="shared" si="1"/>
        <v>46.229634110764785</v>
      </c>
      <c r="J19" s="13">
        <v>287725.1</v>
      </c>
      <c r="K19" s="13">
        <v>2273287.17</v>
      </c>
      <c r="L19" s="13">
        <v>2561012.27</v>
      </c>
      <c r="M19" s="23">
        <f t="shared" si="2"/>
        <v>62.08966155114312</v>
      </c>
    </row>
    <row r="20" spans="1:13" ht="11.25">
      <c r="A20" s="15" t="s">
        <v>87</v>
      </c>
      <c r="B20" s="13">
        <v>2877083.48</v>
      </c>
      <c r="C20" s="13">
        <v>14545898.78</v>
      </c>
      <c r="D20" s="13">
        <v>17422982.26</v>
      </c>
      <c r="E20" s="22">
        <f t="shared" si="0"/>
        <v>163.78677765661428</v>
      </c>
      <c r="F20" s="13">
        <v>752358.95</v>
      </c>
      <c r="G20" s="13">
        <v>9019301.85</v>
      </c>
      <c r="H20" s="13">
        <v>9771660.8</v>
      </c>
      <c r="I20" s="23">
        <f t="shared" si="1"/>
        <v>150.03548035437365</v>
      </c>
      <c r="J20" s="13">
        <v>2124724.53</v>
      </c>
      <c r="K20" s="13">
        <v>5526596.93</v>
      </c>
      <c r="L20" s="13">
        <v>7651321.46</v>
      </c>
      <c r="M20" s="23">
        <f t="shared" si="2"/>
        <v>185.50007176279487</v>
      </c>
    </row>
    <row r="21" spans="1:13" ht="11.25">
      <c r="A21" s="15" t="s">
        <v>7</v>
      </c>
      <c r="B21" s="13">
        <v>156668.55</v>
      </c>
      <c r="C21" s="13">
        <v>1593920.45</v>
      </c>
      <c r="D21" s="13">
        <v>1750589</v>
      </c>
      <c r="E21" s="22">
        <f t="shared" si="0"/>
        <v>16.456616154019702</v>
      </c>
      <c r="F21" s="13">
        <v>76140.84</v>
      </c>
      <c r="G21" s="13">
        <v>908532.55</v>
      </c>
      <c r="H21" s="13">
        <v>984673.39</v>
      </c>
      <c r="I21" s="23">
        <f t="shared" si="1"/>
        <v>15.118816349091803</v>
      </c>
      <c r="J21" s="13">
        <v>80527.71</v>
      </c>
      <c r="K21" s="13">
        <v>685387.9</v>
      </c>
      <c r="L21" s="13">
        <v>765915.61</v>
      </c>
      <c r="M21" s="23">
        <f t="shared" si="2"/>
        <v>18.56900162436056</v>
      </c>
    </row>
    <row r="22" spans="1:13" ht="11.25">
      <c r="A22" s="15" t="s">
        <v>8</v>
      </c>
      <c r="B22" s="13">
        <v>23723.52</v>
      </c>
      <c r="C22" s="13">
        <v>0</v>
      </c>
      <c r="D22" s="13">
        <v>23723.52</v>
      </c>
      <c r="E22" s="22">
        <f t="shared" si="0"/>
        <v>0.22301571783108973</v>
      </c>
      <c r="F22" s="13">
        <v>8261.84</v>
      </c>
      <c r="G22" s="13">
        <v>0</v>
      </c>
      <c r="H22" s="13">
        <v>8261.84</v>
      </c>
      <c r="I22" s="23">
        <f t="shared" si="1"/>
        <v>0.12685347541033948</v>
      </c>
      <c r="J22" s="13">
        <v>15461.68</v>
      </c>
      <c r="K22" s="13">
        <v>0</v>
      </c>
      <c r="L22" s="13">
        <v>15461.68</v>
      </c>
      <c r="M22" s="23">
        <f t="shared" si="2"/>
        <v>0.37485586830557377</v>
      </c>
    </row>
    <row r="23" spans="1:13" ht="11.25">
      <c r="A23" s="15" t="s">
        <v>9</v>
      </c>
      <c r="B23" s="13">
        <f>SUM(B24:B29)</f>
        <v>7801147.420000001</v>
      </c>
      <c r="C23" s="13">
        <v>7809354.78</v>
      </c>
      <c r="D23" s="13">
        <f>B23+C23</f>
        <v>15610502.200000001</v>
      </c>
      <c r="E23" s="22">
        <f t="shared" si="0"/>
        <v>146.74834737158758</v>
      </c>
      <c r="F23" s="13">
        <f>SUM(F24:F29)</f>
        <v>121126.03999999998</v>
      </c>
      <c r="G23" s="13">
        <v>659555.34</v>
      </c>
      <c r="H23" s="13">
        <f>F23+G23</f>
        <v>780681.3799999999</v>
      </c>
      <c r="I23" s="23">
        <f t="shared" si="1"/>
        <v>11.986693792319857</v>
      </c>
      <c r="J23" s="13">
        <f>SUM(J24:J29)</f>
        <v>7680021.379999999</v>
      </c>
      <c r="K23" s="13">
        <v>7149799.44</v>
      </c>
      <c r="L23" s="13">
        <f>J23+K23</f>
        <v>14829820.82</v>
      </c>
      <c r="M23" s="23">
        <f t="shared" si="2"/>
        <v>359.536955899823</v>
      </c>
    </row>
    <row r="24" spans="1:13" ht="11.25">
      <c r="A24" s="15" t="s">
        <v>10</v>
      </c>
      <c r="B24" s="13">
        <v>5007975.74</v>
      </c>
      <c r="C24" s="13">
        <v>0</v>
      </c>
      <c r="D24" s="13">
        <v>5007975.74</v>
      </c>
      <c r="E24" s="22">
        <f t="shared" si="0"/>
        <v>47.07806027675416</v>
      </c>
      <c r="F24" s="13">
        <v>17790.61</v>
      </c>
      <c r="G24" s="13">
        <v>0</v>
      </c>
      <c r="H24" s="13">
        <v>17790.61</v>
      </c>
      <c r="I24" s="23">
        <f t="shared" si="1"/>
        <v>0.27315957561147874</v>
      </c>
      <c r="J24" s="13">
        <v>4990185.13</v>
      </c>
      <c r="K24" s="13">
        <v>0</v>
      </c>
      <c r="L24" s="13">
        <v>4990185.13</v>
      </c>
      <c r="M24" s="23">
        <f t="shared" si="2"/>
        <v>120.98298373215022</v>
      </c>
    </row>
    <row r="25" spans="1:13" ht="11.25">
      <c r="A25" s="15" t="s">
        <v>11</v>
      </c>
      <c r="B25" s="13">
        <v>2400454.27</v>
      </c>
      <c r="C25" s="13">
        <v>0</v>
      </c>
      <c r="D25" s="13">
        <v>2400454.27</v>
      </c>
      <c r="E25" s="22">
        <f t="shared" si="0"/>
        <v>22.5657504512296</v>
      </c>
      <c r="F25" s="13">
        <v>83921.95</v>
      </c>
      <c r="G25" s="13">
        <v>0</v>
      </c>
      <c r="H25" s="13">
        <v>83921.95</v>
      </c>
      <c r="I25" s="23">
        <f t="shared" si="1"/>
        <v>1.2885496476224108</v>
      </c>
      <c r="J25" s="13">
        <v>2316532.32</v>
      </c>
      <c r="K25" s="13">
        <v>0</v>
      </c>
      <c r="L25" s="13">
        <v>2316532.32</v>
      </c>
      <c r="M25" s="23">
        <f t="shared" si="2"/>
        <v>56.16244381409557</v>
      </c>
    </row>
    <row r="26" spans="1:13" ht="11.25">
      <c r="A26" s="15" t="s">
        <v>12</v>
      </c>
      <c r="B26" s="13">
        <v>173090.58</v>
      </c>
      <c r="C26" s="13">
        <v>0</v>
      </c>
      <c r="D26" s="13">
        <v>173090.58</v>
      </c>
      <c r="E26" s="22">
        <f t="shared" si="0"/>
        <v>1.6271581935774986</v>
      </c>
      <c r="F26" s="13">
        <v>7246.09</v>
      </c>
      <c r="G26" s="13">
        <v>0</v>
      </c>
      <c r="H26" s="13">
        <v>7246.09</v>
      </c>
      <c r="I26" s="23">
        <f t="shared" si="1"/>
        <v>0.11125750433754548</v>
      </c>
      <c r="J26" s="13">
        <v>165844.49</v>
      </c>
      <c r="K26" s="13">
        <v>0</v>
      </c>
      <c r="L26" s="13">
        <v>165844.49</v>
      </c>
      <c r="M26" s="23">
        <f t="shared" si="2"/>
        <v>4.020764904114238</v>
      </c>
    </row>
    <row r="27" spans="1:13" ht="11.25">
      <c r="A27" s="15" t="s">
        <v>13</v>
      </c>
      <c r="B27" s="13">
        <v>25288.94</v>
      </c>
      <c r="C27" s="13">
        <v>0</v>
      </c>
      <c r="D27" s="13">
        <v>25288.94</v>
      </c>
      <c r="E27" s="22">
        <f t="shared" si="0"/>
        <v>0.23773163119500637</v>
      </c>
      <c r="F27" s="13">
        <v>6194.51</v>
      </c>
      <c r="G27" s="13">
        <v>0</v>
      </c>
      <c r="H27" s="13">
        <v>6194.51</v>
      </c>
      <c r="I27" s="23">
        <f t="shared" si="1"/>
        <v>0.09511139430975449</v>
      </c>
      <c r="J27" s="13">
        <v>19094.43</v>
      </c>
      <c r="K27" s="13">
        <v>0</v>
      </c>
      <c r="L27" s="13">
        <v>19094.43</v>
      </c>
      <c r="M27" s="23">
        <f t="shared" si="2"/>
        <v>0.4629289402865663</v>
      </c>
    </row>
    <row r="28" spans="1:13" ht="11.25">
      <c r="A28" s="15" t="s">
        <v>14</v>
      </c>
      <c r="B28" s="13">
        <v>24452.57</v>
      </c>
      <c r="C28" s="13">
        <v>0</v>
      </c>
      <c r="D28" s="13">
        <v>24452.57</v>
      </c>
      <c r="E28" s="22">
        <f t="shared" si="0"/>
        <v>0.22986923742197488</v>
      </c>
      <c r="F28" s="13">
        <v>3492.7</v>
      </c>
      <c r="G28" s="13">
        <v>0</v>
      </c>
      <c r="H28" s="13">
        <v>3492.7</v>
      </c>
      <c r="I28" s="23">
        <f t="shared" si="1"/>
        <v>0.053627416358304286</v>
      </c>
      <c r="J28" s="13">
        <v>20959.87</v>
      </c>
      <c r="K28" s="13">
        <v>0</v>
      </c>
      <c r="L28" s="13">
        <v>20959.87</v>
      </c>
      <c r="M28" s="23">
        <f t="shared" si="2"/>
        <v>0.508155017334594</v>
      </c>
    </row>
    <row r="29" spans="1:13" ht="11.25">
      <c r="A29" s="15" t="s">
        <v>15</v>
      </c>
      <c r="B29" s="13">
        <v>169885.32</v>
      </c>
      <c r="C29" s="13">
        <v>0</v>
      </c>
      <c r="D29" s="13">
        <v>169885.32</v>
      </c>
      <c r="E29" s="22">
        <f t="shared" si="0"/>
        <v>1.597026772956306</v>
      </c>
      <c r="F29" s="13">
        <v>2480.18</v>
      </c>
      <c r="G29" s="13">
        <v>0</v>
      </c>
      <c r="H29" s="13">
        <v>2480.18</v>
      </c>
      <c r="I29" s="23">
        <f t="shared" si="1"/>
        <v>0.038081039168419595</v>
      </c>
      <c r="J29" s="13">
        <v>167405.14</v>
      </c>
      <c r="K29" s="13">
        <v>0</v>
      </c>
      <c r="L29" s="13">
        <v>167405.14</v>
      </c>
      <c r="M29" s="23">
        <f t="shared" si="2"/>
        <v>4.058601595267535</v>
      </c>
    </row>
    <row r="30" spans="1:13" ht="11.25">
      <c r="A30" s="15" t="s">
        <v>16</v>
      </c>
      <c r="B30" s="13">
        <v>243308.51</v>
      </c>
      <c r="C30" s="13">
        <v>4131566.25</v>
      </c>
      <c r="D30" s="13">
        <v>4374874.76</v>
      </c>
      <c r="E30" s="22">
        <f t="shared" si="0"/>
        <v>41.126520643754226</v>
      </c>
      <c r="F30" s="13">
        <v>77792.72</v>
      </c>
      <c r="G30" s="13">
        <v>2127260.95</v>
      </c>
      <c r="H30" s="13">
        <v>2205053.67</v>
      </c>
      <c r="I30" s="23">
        <f t="shared" si="1"/>
        <v>33.856710067711774</v>
      </c>
      <c r="J30" s="13">
        <v>165515.79</v>
      </c>
      <c r="K30" s="13">
        <v>2004305.3</v>
      </c>
      <c r="L30" s="13">
        <v>2169821.09</v>
      </c>
      <c r="M30" s="23">
        <f t="shared" si="2"/>
        <v>52.605549252066815</v>
      </c>
    </row>
    <row r="31" spans="1:13" ht="11.25">
      <c r="A31" s="15" t="s">
        <v>17</v>
      </c>
      <c r="B31" s="13">
        <v>444617.68</v>
      </c>
      <c r="C31" s="13">
        <v>221414.26</v>
      </c>
      <c r="D31" s="13">
        <v>666031.94</v>
      </c>
      <c r="E31" s="22">
        <f t="shared" si="0"/>
        <v>6.261110964879296</v>
      </c>
      <c r="F31" s="13">
        <v>162392.72</v>
      </c>
      <c r="G31" s="13">
        <v>118943.22</v>
      </c>
      <c r="H31" s="13">
        <v>281335.94</v>
      </c>
      <c r="I31" s="23">
        <f t="shared" si="1"/>
        <v>4.3196723425816455</v>
      </c>
      <c r="J31" s="13">
        <v>282224.96</v>
      </c>
      <c r="K31" s="13">
        <v>102471.04</v>
      </c>
      <c r="L31" s="13">
        <v>384696</v>
      </c>
      <c r="M31" s="23">
        <f t="shared" si="2"/>
        <v>9.326641937595461</v>
      </c>
    </row>
    <row r="32" spans="1:13" ht="9.75">
      <c r="A32" s="15" t="s">
        <v>18</v>
      </c>
      <c r="B32" s="13">
        <v>57212</v>
      </c>
      <c r="C32" s="13">
        <v>122718.28</v>
      </c>
      <c r="D32" s="13">
        <v>179930.28</v>
      </c>
      <c r="E32" s="22">
        <f t="shared" si="0"/>
        <v>1.6914555914868015</v>
      </c>
      <c r="F32" s="13">
        <v>40471.83</v>
      </c>
      <c r="G32" s="13">
        <v>54868.23</v>
      </c>
      <c r="H32" s="13">
        <v>95340.06</v>
      </c>
      <c r="I32" s="23">
        <f t="shared" si="1"/>
        <v>1.4638649449553962</v>
      </c>
      <c r="J32" s="13">
        <v>16740.17</v>
      </c>
      <c r="K32" s="13">
        <v>67850.05</v>
      </c>
      <c r="L32" s="13">
        <v>84590.22</v>
      </c>
      <c r="M32" s="23">
        <f t="shared" si="2"/>
        <v>2.0508211506291367</v>
      </c>
    </row>
    <row r="33" spans="1:13" ht="9.75">
      <c r="A33" s="15" t="s">
        <v>19</v>
      </c>
      <c r="B33" s="13">
        <v>4298975.22</v>
      </c>
      <c r="C33" s="13">
        <v>5302022.86</v>
      </c>
      <c r="D33" s="13">
        <v>9600998.08</v>
      </c>
      <c r="E33" s="22">
        <f t="shared" si="0"/>
        <v>90.25530269985711</v>
      </c>
      <c r="F33" s="13">
        <v>4047739.97</v>
      </c>
      <c r="G33" s="13">
        <v>3796888.42</v>
      </c>
      <c r="H33" s="13">
        <v>7844628.39</v>
      </c>
      <c r="I33" s="23">
        <f t="shared" si="1"/>
        <v>120.44754855747823</v>
      </c>
      <c r="J33" s="13">
        <v>251235.25</v>
      </c>
      <c r="K33" s="13">
        <v>1505134.44</v>
      </c>
      <c r="L33" s="13">
        <v>1756369.69</v>
      </c>
      <c r="M33" s="23">
        <f t="shared" si="2"/>
        <v>42.58175600649744</v>
      </c>
    </row>
    <row r="34" spans="1:13" ht="9.75">
      <c r="A34" s="15" t="s">
        <v>20</v>
      </c>
      <c r="B34" s="13">
        <v>135405.22</v>
      </c>
      <c r="C34" s="13">
        <v>1932102.6</v>
      </c>
      <c r="D34" s="13">
        <v>2067507.82</v>
      </c>
      <c r="E34" s="22">
        <f t="shared" si="0"/>
        <v>19.435848499661578</v>
      </c>
      <c r="F34" s="13">
        <v>103354.47</v>
      </c>
      <c r="G34" s="13">
        <v>1376371.42</v>
      </c>
      <c r="H34" s="13">
        <v>1479725.89</v>
      </c>
      <c r="I34" s="23">
        <f t="shared" si="1"/>
        <v>22.719923382824852</v>
      </c>
      <c r="J34" s="13">
        <v>32050.75</v>
      </c>
      <c r="K34" s="13">
        <v>555731.18</v>
      </c>
      <c r="L34" s="13">
        <v>587781.93</v>
      </c>
      <c r="M34" s="23">
        <f t="shared" si="2"/>
        <v>14.250295294203216</v>
      </c>
    </row>
    <row r="35" spans="1:13" ht="9.75">
      <c r="A35" s="15" t="s">
        <v>21</v>
      </c>
      <c r="B35" s="13">
        <v>12222.07</v>
      </c>
      <c r="C35" s="13">
        <v>32585.82</v>
      </c>
      <c r="D35" s="13">
        <v>44807.89</v>
      </c>
      <c r="E35" s="22">
        <f t="shared" si="0"/>
        <v>0.42122179814995864</v>
      </c>
      <c r="F35" s="13">
        <v>8826.07</v>
      </c>
      <c r="G35" s="13">
        <v>12299.65</v>
      </c>
      <c r="H35" s="13">
        <v>21125.72</v>
      </c>
      <c r="I35" s="23">
        <f t="shared" si="1"/>
        <v>0.3243673325246818</v>
      </c>
      <c r="J35" s="13">
        <v>3396</v>
      </c>
      <c r="K35" s="13">
        <v>20286.17</v>
      </c>
      <c r="L35" s="13">
        <v>23682.17</v>
      </c>
      <c r="M35" s="23">
        <f t="shared" si="2"/>
        <v>0.5741549688462191</v>
      </c>
    </row>
    <row r="36" spans="1:13" ht="9.75">
      <c r="A36" s="15" t="s">
        <v>22</v>
      </c>
      <c r="B36" s="13">
        <v>6783270.91</v>
      </c>
      <c r="C36" s="13">
        <v>80294555.33</v>
      </c>
      <c r="D36" s="13">
        <v>87077826.24</v>
      </c>
      <c r="E36" s="22">
        <f t="shared" si="0"/>
        <v>818.5852658494397</v>
      </c>
      <c r="F36" s="13">
        <v>4212993.63</v>
      </c>
      <c r="G36" s="13">
        <v>50656962.43</v>
      </c>
      <c r="H36" s="13">
        <v>54869956.06</v>
      </c>
      <c r="I36" s="23">
        <f t="shared" si="1"/>
        <v>842.481169064472</v>
      </c>
      <c r="J36" s="13">
        <v>2570277.28</v>
      </c>
      <c r="K36" s="13">
        <v>29637592.9</v>
      </c>
      <c r="L36" s="13">
        <v>32207870.18</v>
      </c>
      <c r="M36" s="23">
        <f t="shared" si="2"/>
        <v>780.8536422042815</v>
      </c>
    </row>
    <row r="37" spans="1:13" ht="9.75">
      <c r="A37" s="15" t="s">
        <v>23</v>
      </c>
      <c r="B37" s="13">
        <v>624386.01</v>
      </c>
      <c r="C37" s="13">
        <v>7292543.6</v>
      </c>
      <c r="D37" s="13">
        <v>7916929.61</v>
      </c>
      <c r="E37" s="22">
        <f t="shared" si="0"/>
        <v>74.42402054974806</v>
      </c>
      <c r="F37" s="13">
        <v>362439.3</v>
      </c>
      <c r="G37" s="13">
        <v>3915721.41</v>
      </c>
      <c r="H37" s="13">
        <v>4278160.71</v>
      </c>
      <c r="I37" s="23">
        <f t="shared" si="1"/>
        <v>65.68749266839657</v>
      </c>
      <c r="J37" s="13">
        <v>261946.71</v>
      </c>
      <c r="K37" s="13">
        <v>3376822.19</v>
      </c>
      <c r="L37" s="13">
        <v>3638768.9</v>
      </c>
      <c r="M37" s="23">
        <f t="shared" si="2"/>
        <v>88.21899532087181</v>
      </c>
    </row>
    <row r="38" spans="1:13" ht="9.75">
      <c r="A38" s="15" t="s">
        <v>24</v>
      </c>
      <c r="B38" s="13">
        <v>7432408.84</v>
      </c>
      <c r="C38" s="13">
        <v>0</v>
      </c>
      <c r="D38" s="13">
        <v>7432408.84</v>
      </c>
      <c r="E38" s="22">
        <f t="shared" si="0"/>
        <v>69.86922651725953</v>
      </c>
      <c r="F38" s="13">
        <v>227051.72</v>
      </c>
      <c r="G38" s="13">
        <v>0</v>
      </c>
      <c r="H38" s="13">
        <v>227051.72</v>
      </c>
      <c r="I38" s="23">
        <f t="shared" si="1"/>
        <v>3.4861846489275132</v>
      </c>
      <c r="J38" s="13">
        <v>7205357.12</v>
      </c>
      <c r="K38" s="13">
        <v>0</v>
      </c>
      <c r="L38" s="13">
        <v>7205357.12</v>
      </c>
      <c r="M38" s="23">
        <f t="shared" si="2"/>
        <v>174.68802870511794</v>
      </c>
    </row>
    <row r="39" spans="1:13" ht="9.75">
      <c r="A39" s="15" t="s">
        <v>25</v>
      </c>
      <c r="B39" s="13">
        <v>2372366.99</v>
      </c>
      <c r="C39" s="13">
        <v>0</v>
      </c>
      <c r="D39" s="13">
        <v>2372366.99</v>
      </c>
      <c r="E39" s="22">
        <f t="shared" si="0"/>
        <v>22.301712698353015</v>
      </c>
      <c r="F39" s="13">
        <v>92692.14</v>
      </c>
      <c r="G39" s="13">
        <v>0</v>
      </c>
      <c r="H39" s="13">
        <v>92692.14</v>
      </c>
      <c r="I39" s="23">
        <f t="shared" si="1"/>
        <v>1.4232084017872222</v>
      </c>
      <c r="J39" s="13">
        <v>2279674.85</v>
      </c>
      <c r="K39" s="13">
        <v>0</v>
      </c>
      <c r="L39" s="13">
        <v>2279674.85</v>
      </c>
      <c r="M39" s="23">
        <f t="shared" si="2"/>
        <v>55.26886440225956</v>
      </c>
    </row>
    <row r="40" spans="1:13" ht="9.75">
      <c r="A40" s="15" t="s">
        <v>26</v>
      </c>
      <c r="B40" s="13">
        <v>4519729.45</v>
      </c>
      <c r="C40" s="13">
        <v>0</v>
      </c>
      <c r="D40" s="13">
        <v>4519729.45</v>
      </c>
      <c r="E40" s="22">
        <f t="shared" si="0"/>
        <v>42.48824405881026</v>
      </c>
      <c r="F40" s="13">
        <v>121817.9</v>
      </c>
      <c r="G40" s="13">
        <v>0</v>
      </c>
      <c r="H40" s="13">
        <v>121817.9</v>
      </c>
      <c r="I40" s="23">
        <f t="shared" si="1"/>
        <v>1.8704094950022263</v>
      </c>
      <c r="J40" s="13">
        <v>4397911.55</v>
      </c>
      <c r="K40" s="13">
        <v>0</v>
      </c>
      <c r="L40" s="13">
        <v>4397911.55</v>
      </c>
      <c r="M40" s="23">
        <f t="shared" si="2"/>
        <v>106.62379203336</v>
      </c>
    </row>
    <row r="41" spans="1:13" ht="9.75">
      <c r="A41" s="15" t="s">
        <v>27</v>
      </c>
      <c r="B41" s="13">
        <v>355809.36</v>
      </c>
      <c r="C41" s="13">
        <v>0</v>
      </c>
      <c r="D41" s="13">
        <v>355809.36</v>
      </c>
      <c r="E41" s="22">
        <f t="shared" si="0"/>
        <v>3.344827404677747</v>
      </c>
      <c r="F41" s="13">
        <v>10562.81</v>
      </c>
      <c r="G41" s="13">
        <v>0</v>
      </c>
      <c r="H41" s="13">
        <v>10562.81</v>
      </c>
      <c r="I41" s="23">
        <f t="shared" si="1"/>
        <v>0.1621828985551751</v>
      </c>
      <c r="J41" s="13">
        <v>345246.55</v>
      </c>
      <c r="K41" s="13">
        <v>0</v>
      </c>
      <c r="L41" s="13">
        <v>345246.55</v>
      </c>
      <c r="M41" s="23">
        <f t="shared" si="2"/>
        <v>8.370222076757097</v>
      </c>
    </row>
    <row r="42" spans="1:13" ht="9.75">
      <c r="A42" s="15" t="s">
        <v>28</v>
      </c>
      <c r="B42" s="13">
        <v>24516.04</v>
      </c>
      <c r="C42" s="13">
        <v>0</v>
      </c>
      <c r="D42" s="13">
        <v>24516.04</v>
      </c>
      <c r="E42" s="22">
        <f t="shared" si="0"/>
        <v>0.23046589456268332</v>
      </c>
      <c r="F42" s="13">
        <v>762.36</v>
      </c>
      <c r="G42" s="13">
        <v>0</v>
      </c>
      <c r="H42" s="13">
        <v>762.36</v>
      </c>
      <c r="I42" s="23">
        <f t="shared" si="1"/>
        <v>0.011705384698060772</v>
      </c>
      <c r="J42" s="13">
        <v>23753.68</v>
      </c>
      <c r="K42" s="13">
        <v>0</v>
      </c>
      <c r="L42" s="13">
        <v>23753.68</v>
      </c>
      <c r="M42" s="23">
        <f t="shared" si="2"/>
        <v>0.5758886706912018</v>
      </c>
    </row>
    <row r="43" spans="1:13" ht="9.75">
      <c r="A43" s="15" t="s">
        <v>29</v>
      </c>
      <c r="B43" s="13">
        <v>21805.3</v>
      </c>
      <c r="C43" s="13">
        <v>0</v>
      </c>
      <c r="D43" s="13">
        <v>21805.3</v>
      </c>
      <c r="E43" s="22">
        <f t="shared" si="0"/>
        <v>0.20498326690230878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21805.3</v>
      </c>
      <c r="K43" s="13">
        <v>0</v>
      </c>
      <c r="L43" s="13">
        <v>21805.3</v>
      </c>
      <c r="M43" s="23">
        <f t="shared" si="2"/>
        <v>0.5286517807355686</v>
      </c>
    </row>
    <row r="44" spans="1:13" ht="9.75">
      <c r="A44" s="15" t="s">
        <v>30</v>
      </c>
      <c r="B44" s="13">
        <v>1016539.72</v>
      </c>
      <c r="C44" s="13">
        <v>0</v>
      </c>
      <c r="D44" s="13">
        <v>1016539.72</v>
      </c>
      <c r="E44" s="22">
        <f t="shared" si="0"/>
        <v>9.55610024817628</v>
      </c>
      <c r="F44" s="13">
        <v>41227.88</v>
      </c>
      <c r="G44" s="13">
        <v>0</v>
      </c>
      <c r="H44" s="13">
        <v>41227.88</v>
      </c>
      <c r="I44" s="23">
        <f t="shared" si="1"/>
        <v>0.6330187781172749</v>
      </c>
      <c r="J44" s="13">
        <v>975311.84</v>
      </c>
      <c r="K44" s="13">
        <v>0</v>
      </c>
      <c r="L44" s="13">
        <v>975311.84</v>
      </c>
      <c r="M44" s="23">
        <f t="shared" si="2"/>
        <v>23.645643077072272</v>
      </c>
    </row>
    <row r="45" spans="1:13" ht="9.75">
      <c r="A45" s="15" t="s">
        <v>31</v>
      </c>
      <c r="B45" s="13">
        <v>13514.23</v>
      </c>
      <c r="C45" s="13">
        <v>0</v>
      </c>
      <c r="D45" s="13">
        <v>13514.23</v>
      </c>
      <c r="E45" s="22">
        <f t="shared" si="0"/>
        <v>0.12704209596149507</v>
      </c>
      <c r="F45" s="13">
        <v>316</v>
      </c>
      <c r="G45" s="13">
        <v>0</v>
      </c>
      <c r="H45" s="13">
        <v>316</v>
      </c>
      <c r="I45" s="23">
        <f t="shared" si="1"/>
        <v>0.004851909287721292</v>
      </c>
      <c r="J45" s="13">
        <v>13198.23</v>
      </c>
      <c r="K45" s="13">
        <v>0</v>
      </c>
      <c r="L45" s="13">
        <v>13198.23</v>
      </c>
      <c r="M45" s="23">
        <f t="shared" si="2"/>
        <v>0.31998036220816056</v>
      </c>
    </row>
    <row r="46" spans="1:13" ht="9.75">
      <c r="A46" s="15" t="s">
        <v>32</v>
      </c>
      <c r="B46" s="13">
        <v>3943749.85</v>
      </c>
      <c r="C46" s="13">
        <v>4213967.72</v>
      </c>
      <c r="D46" s="13">
        <v>8157717.57</v>
      </c>
      <c r="E46" s="22">
        <f t="shared" si="0"/>
        <v>76.68757586297662</v>
      </c>
      <c r="F46" s="13">
        <v>1322342.22</v>
      </c>
      <c r="G46" s="13">
        <v>3114190.67</v>
      </c>
      <c r="H46" s="13">
        <v>4436532.89</v>
      </c>
      <c r="I46" s="23">
        <f t="shared" si="1"/>
        <v>68.1191618173164</v>
      </c>
      <c r="J46" s="13">
        <v>2621407.63</v>
      </c>
      <c r="K46" s="13">
        <v>1099777.05</v>
      </c>
      <c r="L46" s="13">
        <v>3721184.68</v>
      </c>
      <c r="M46" s="23">
        <f t="shared" si="2"/>
        <v>90.21709894052901</v>
      </c>
    </row>
    <row r="47" spans="1:13" ht="9.75">
      <c r="A47" s="15" t="s">
        <v>33</v>
      </c>
      <c r="B47" s="13">
        <v>13153.48</v>
      </c>
      <c r="C47" s="13">
        <v>62219.87</v>
      </c>
      <c r="D47" s="13">
        <v>75373.35</v>
      </c>
      <c r="E47" s="22">
        <f t="shared" si="0"/>
        <v>0.7085559712717154</v>
      </c>
      <c r="F47" s="13">
        <v>1416.38</v>
      </c>
      <c r="G47" s="13">
        <v>28231.02</v>
      </c>
      <c r="H47" s="13">
        <v>29647.4</v>
      </c>
      <c r="I47" s="23">
        <f t="shared" si="1"/>
        <v>0.45521042853413995</v>
      </c>
      <c r="J47" s="13">
        <v>11737.1</v>
      </c>
      <c r="K47" s="13">
        <v>33988.85</v>
      </c>
      <c r="L47" s="13">
        <v>45725.95</v>
      </c>
      <c r="M47" s="23">
        <f t="shared" si="2"/>
        <v>1.1085885034063083</v>
      </c>
    </row>
    <row r="48" spans="1:13" ht="9.75">
      <c r="A48" s="15" t="s">
        <v>34</v>
      </c>
      <c r="B48" s="13">
        <v>63028457.81</v>
      </c>
      <c r="C48" s="13">
        <v>0</v>
      </c>
      <c r="D48" s="13">
        <v>63028457.81</v>
      </c>
      <c r="E48" s="22">
        <f t="shared" si="0"/>
        <v>592.5063718319922</v>
      </c>
      <c r="F48" s="13">
        <v>1772052.55</v>
      </c>
      <c r="G48" s="13">
        <v>0</v>
      </c>
      <c r="H48" s="13">
        <v>1772052.55</v>
      </c>
      <c r="I48" s="23">
        <f t="shared" si="1"/>
        <v>27.208348815427843</v>
      </c>
      <c r="J48" s="13">
        <v>61256405.26</v>
      </c>
      <c r="K48" s="13">
        <v>0</v>
      </c>
      <c r="L48" s="13">
        <v>61256405.26</v>
      </c>
      <c r="M48" s="23">
        <f t="shared" si="2"/>
        <v>1485.111772007661</v>
      </c>
    </row>
    <row r="49" spans="1:13" ht="9.75">
      <c r="A49" s="15" t="s">
        <v>35</v>
      </c>
      <c r="B49" s="13">
        <v>336102.28</v>
      </c>
      <c r="C49" s="13">
        <v>0</v>
      </c>
      <c r="D49" s="13">
        <v>336102.28</v>
      </c>
      <c r="E49" s="22">
        <f t="shared" si="0"/>
        <v>3.159568699706701</v>
      </c>
      <c r="F49" s="13">
        <v>12311.97</v>
      </c>
      <c r="G49" s="13">
        <v>0</v>
      </c>
      <c r="H49" s="13">
        <v>12311.97</v>
      </c>
      <c r="I49" s="23">
        <f t="shared" si="1"/>
        <v>0.189039751877044</v>
      </c>
      <c r="J49" s="13">
        <v>323790.31</v>
      </c>
      <c r="K49" s="13">
        <v>0</v>
      </c>
      <c r="L49" s="13">
        <v>323790.31</v>
      </c>
      <c r="M49" s="23">
        <f t="shared" si="2"/>
        <v>7.85003297209494</v>
      </c>
    </row>
    <row r="50" spans="1:13" ht="9.75">
      <c r="A50" s="15" t="s">
        <v>88</v>
      </c>
      <c r="B50" s="13">
        <v>1432527.33</v>
      </c>
      <c r="C50" s="13">
        <v>0</v>
      </c>
      <c r="D50" s="13">
        <v>1432527.33</v>
      </c>
      <c r="E50" s="22">
        <f t="shared" si="0"/>
        <v>13.466640313604573</v>
      </c>
      <c r="F50" s="13">
        <v>501939.69</v>
      </c>
      <c r="G50" s="13">
        <v>0</v>
      </c>
      <c r="H50" s="13">
        <v>501939.69</v>
      </c>
      <c r="I50" s="23">
        <f t="shared" si="1"/>
        <v>7.706853936034639</v>
      </c>
      <c r="J50" s="13">
        <v>930587.64</v>
      </c>
      <c r="K50" s="13">
        <v>0</v>
      </c>
      <c r="L50" s="13">
        <v>930587.64</v>
      </c>
      <c r="M50" s="23">
        <f t="shared" si="2"/>
        <v>22.56134118845007</v>
      </c>
    </row>
    <row r="51" spans="1:13" ht="9.75">
      <c r="A51" s="15" t="s">
        <v>36</v>
      </c>
      <c r="B51" s="13">
        <v>581497.27</v>
      </c>
      <c r="C51" s="13">
        <v>16464930.52</v>
      </c>
      <c r="D51" s="13">
        <v>17046427.79</v>
      </c>
      <c r="E51" s="22">
        <f t="shared" si="0"/>
        <v>160.24693342483266</v>
      </c>
      <c r="F51" s="13">
        <v>388586.3</v>
      </c>
      <c r="G51" s="13">
        <v>11199746.79</v>
      </c>
      <c r="H51" s="13">
        <v>11588333.09</v>
      </c>
      <c r="I51" s="23">
        <f t="shared" si="1"/>
        <v>177.9289270524651</v>
      </c>
      <c r="J51" s="13">
        <v>192910.97</v>
      </c>
      <c r="K51" s="13">
        <v>5265183.73</v>
      </c>
      <c r="L51" s="13">
        <v>5458094.7</v>
      </c>
      <c r="M51" s="23">
        <f t="shared" si="2"/>
        <v>132.32707105971343</v>
      </c>
    </row>
    <row r="52" spans="1:13" ht="9.75">
      <c r="A52" s="15" t="s">
        <v>37</v>
      </c>
      <c r="B52" s="13">
        <v>970351.62</v>
      </c>
      <c r="C52" s="13">
        <v>11391096</v>
      </c>
      <c r="D52" s="13">
        <v>12361447.62</v>
      </c>
      <c r="E52" s="22">
        <f t="shared" si="0"/>
        <v>116.20523069113334</v>
      </c>
      <c r="F52" s="13">
        <v>524746.28</v>
      </c>
      <c r="G52" s="13">
        <v>5810661.13</v>
      </c>
      <c r="H52" s="13">
        <v>6335407.41</v>
      </c>
      <c r="I52" s="23">
        <f t="shared" si="1"/>
        <v>97.27475333568763</v>
      </c>
      <c r="J52" s="13">
        <v>445605.34</v>
      </c>
      <c r="K52" s="13">
        <v>5580434.87</v>
      </c>
      <c r="L52" s="13">
        <v>6026040.21</v>
      </c>
      <c r="M52" s="23">
        <f t="shared" si="2"/>
        <v>146.09644846897956</v>
      </c>
    </row>
    <row r="53" spans="1:13" ht="9.75">
      <c r="A53" s="15" t="s">
        <v>38</v>
      </c>
      <c r="B53" s="13">
        <v>109858.38</v>
      </c>
      <c r="C53" s="13">
        <v>1900789.59</v>
      </c>
      <c r="D53" s="13">
        <v>2010647.97</v>
      </c>
      <c r="E53" s="22">
        <f t="shared" si="0"/>
        <v>18.901330845303452</v>
      </c>
      <c r="F53" s="13">
        <v>70517</v>
      </c>
      <c r="G53" s="13">
        <v>1244547.78</v>
      </c>
      <c r="H53" s="13">
        <v>1315064.78</v>
      </c>
      <c r="I53" s="23">
        <f t="shared" si="1"/>
        <v>20.191693101383407</v>
      </c>
      <c r="J53" s="13">
        <v>39341.38</v>
      </c>
      <c r="K53" s="13">
        <v>656241.81</v>
      </c>
      <c r="L53" s="13">
        <v>695583.19</v>
      </c>
      <c r="M53" s="23">
        <f t="shared" si="2"/>
        <v>16.863849249642396</v>
      </c>
    </row>
    <row r="54" spans="1:13" ht="9.75">
      <c r="A54" s="15" t="s">
        <v>39</v>
      </c>
      <c r="B54" s="13">
        <v>5446435.1</v>
      </c>
      <c r="C54" s="13">
        <v>0</v>
      </c>
      <c r="D54" s="13">
        <v>5446435.1</v>
      </c>
      <c r="E54" s="22">
        <f t="shared" si="0"/>
        <v>51.19984865007144</v>
      </c>
      <c r="F54" s="13">
        <v>203615.71</v>
      </c>
      <c r="G54" s="13">
        <v>0</v>
      </c>
      <c r="H54" s="13">
        <v>203615.71</v>
      </c>
      <c r="I54" s="23">
        <f t="shared" si="1"/>
        <v>3.1263447926422945</v>
      </c>
      <c r="J54" s="13">
        <v>5242819.39</v>
      </c>
      <c r="K54" s="13">
        <v>0</v>
      </c>
      <c r="L54" s="13">
        <v>5242819.39</v>
      </c>
      <c r="M54" s="23">
        <f t="shared" si="2"/>
        <v>127.10789608941255</v>
      </c>
    </row>
    <row r="55" spans="1:13" ht="9.75">
      <c r="A55" s="15" t="s">
        <v>40</v>
      </c>
      <c r="B55" s="13">
        <v>389861120.28</v>
      </c>
      <c r="C55" s="13">
        <v>49328120.82</v>
      </c>
      <c r="D55" s="13">
        <v>439189241.1</v>
      </c>
      <c r="E55" s="22">
        <f t="shared" si="0"/>
        <v>4128.649705760698</v>
      </c>
      <c r="F55" s="13">
        <v>387570333.34</v>
      </c>
      <c r="G55" s="13">
        <v>36967834.35</v>
      </c>
      <c r="H55" s="13">
        <v>424538167.69</v>
      </c>
      <c r="I55" s="23">
        <f t="shared" si="1"/>
        <v>6518.419869643323</v>
      </c>
      <c r="J55" s="13">
        <v>2290786.94</v>
      </c>
      <c r="K55" s="13">
        <v>12360286.47</v>
      </c>
      <c r="L55" s="13">
        <v>14651073.41</v>
      </c>
      <c r="M55" s="23">
        <f t="shared" si="2"/>
        <v>355.2033701844983</v>
      </c>
    </row>
    <row r="56" spans="1:13" ht="9.75">
      <c r="A56" s="15" t="s">
        <v>41</v>
      </c>
      <c r="B56" s="13">
        <v>1626208.94</v>
      </c>
      <c r="C56" s="13">
        <v>0</v>
      </c>
      <c r="D56" s="13">
        <v>1626208.94</v>
      </c>
      <c r="E56" s="22">
        <f t="shared" si="0"/>
        <v>15.287366887267805</v>
      </c>
      <c r="F56" s="13">
        <v>137436.42</v>
      </c>
      <c r="G56" s="13">
        <v>0</v>
      </c>
      <c r="H56" s="13">
        <v>137436.42</v>
      </c>
      <c r="I56" s="23">
        <f t="shared" si="1"/>
        <v>2.1102184894593807</v>
      </c>
      <c r="J56" s="13">
        <v>1488772.52</v>
      </c>
      <c r="K56" s="13">
        <v>0</v>
      </c>
      <c r="L56" s="13">
        <v>1488772.52</v>
      </c>
      <c r="M56" s="23">
        <f t="shared" si="2"/>
        <v>36.09408005430698</v>
      </c>
    </row>
    <row r="57" spans="1:13" ht="9.75">
      <c r="A57" s="15" t="s">
        <v>42</v>
      </c>
      <c r="B57" s="13">
        <v>35732.25</v>
      </c>
      <c r="C57" s="13">
        <v>4303436.79</v>
      </c>
      <c r="D57" s="13">
        <v>4339169.04</v>
      </c>
      <c r="E57" s="22">
        <f t="shared" si="0"/>
        <v>40.7908648567346</v>
      </c>
      <c r="F57" s="13">
        <v>6420.04</v>
      </c>
      <c r="G57" s="13">
        <v>3983238.61</v>
      </c>
      <c r="H57" s="13">
        <v>3989658.65</v>
      </c>
      <c r="I57" s="23">
        <f t="shared" si="1"/>
        <v>61.25779069231832</v>
      </c>
      <c r="J57" s="13">
        <v>29312.21</v>
      </c>
      <c r="K57" s="13">
        <v>320198.18</v>
      </c>
      <c r="L57" s="13">
        <v>349510.39</v>
      </c>
      <c r="M57" s="23">
        <f t="shared" si="2"/>
        <v>8.473595412999734</v>
      </c>
    </row>
    <row r="58" spans="1:13" ht="9.75">
      <c r="A58" s="15" t="s">
        <v>43</v>
      </c>
      <c r="B58" s="13">
        <v>1780003.74</v>
      </c>
      <c r="C58" s="13">
        <v>224940.59</v>
      </c>
      <c r="D58" s="13">
        <v>2004944.33</v>
      </c>
      <c r="E58" s="22">
        <f t="shared" si="0"/>
        <v>18.847713111980145</v>
      </c>
      <c r="F58" s="13">
        <v>1233632.66</v>
      </c>
      <c r="G58" s="13">
        <v>174441.23</v>
      </c>
      <c r="H58" s="13">
        <v>1408073.89</v>
      </c>
      <c r="I58" s="23">
        <f t="shared" si="1"/>
        <v>21.619768305977367</v>
      </c>
      <c r="J58" s="13">
        <v>546371.08</v>
      </c>
      <c r="K58" s="13">
        <v>50499.36</v>
      </c>
      <c r="L58" s="13">
        <v>596870.44</v>
      </c>
      <c r="M58" s="23">
        <f t="shared" si="2"/>
        <v>14.470638834339466</v>
      </c>
    </row>
    <row r="59" spans="1:13" ht="9.75">
      <c r="A59" s="15" t="s">
        <v>44</v>
      </c>
      <c r="B59" s="13">
        <v>6697572.65</v>
      </c>
      <c r="C59" s="13">
        <v>0</v>
      </c>
      <c r="D59" s="13">
        <v>6697572.65</v>
      </c>
      <c r="E59" s="22">
        <f t="shared" si="0"/>
        <v>62.961313172144095</v>
      </c>
      <c r="F59" s="13">
        <v>1991295.68</v>
      </c>
      <c r="G59" s="13">
        <v>0</v>
      </c>
      <c r="H59" s="13">
        <v>1991295.68</v>
      </c>
      <c r="I59" s="23">
        <f t="shared" si="1"/>
        <v>30.5746392544028</v>
      </c>
      <c r="J59" s="13">
        <v>4706276.97</v>
      </c>
      <c r="K59" s="13">
        <v>0</v>
      </c>
      <c r="L59" s="13">
        <v>4706276.97</v>
      </c>
      <c r="M59" s="23">
        <f t="shared" si="2"/>
        <v>114.09986108080587</v>
      </c>
    </row>
    <row r="60" spans="1:13" ht="9.75">
      <c r="A60" s="15" t="s">
        <v>45</v>
      </c>
      <c r="B60" s="13">
        <v>114539.52</v>
      </c>
      <c r="C60" s="13">
        <v>1182033.21</v>
      </c>
      <c r="D60" s="13">
        <v>1296572.73</v>
      </c>
      <c r="E60" s="22">
        <f t="shared" si="0"/>
        <v>12.188583233060088</v>
      </c>
      <c r="F60" s="13">
        <v>83963.54</v>
      </c>
      <c r="G60" s="13">
        <v>696289.15</v>
      </c>
      <c r="H60" s="13">
        <v>780252.69</v>
      </c>
      <c r="I60" s="23">
        <f t="shared" si="1"/>
        <v>11.980111624621903</v>
      </c>
      <c r="J60" s="13">
        <v>30575.98</v>
      </c>
      <c r="K60" s="13">
        <v>485744.06</v>
      </c>
      <c r="L60" s="13">
        <v>516320.04</v>
      </c>
      <c r="M60" s="23">
        <f t="shared" si="2"/>
        <v>12.51775983707906</v>
      </c>
    </row>
    <row r="61" spans="1:13" ht="9.75">
      <c r="A61" s="15" t="s">
        <v>46</v>
      </c>
      <c r="B61" s="13">
        <v>97989.93</v>
      </c>
      <c r="C61" s="13">
        <v>2921.73</v>
      </c>
      <c r="D61" s="13">
        <v>100911.66</v>
      </c>
      <c r="E61" s="22">
        <f t="shared" si="0"/>
        <v>0.9486318342483268</v>
      </c>
      <c r="F61" s="13">
        <v>77468.4</v>
      </c>
      <c r="G61" s="13">
        <v>1272.11</v>
      </c>
      <c r="H61" s="13">
        <v>78740.51</v>
      </c>
      <c r="I61" s="23">
        <f t="shared" si="1"/>
        <v>1.2089930752813647</v>
      </c>
      <c r="J61" s="13">
        <v>20521.53</v>
      </c>
      <c r="K61" s="13">
        <v>1649.62</v>
      </c>
      <c r="L61" s="13">
        <v>22171.15</v>
      </c>
      <c r="M61" s="23">
        <f t="shared" si="2"/>
        <v>0.5375215167163673</v>
      </c>
    </row>
    <row r="63" ht="9.7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26094</v>
      </c>
      <c r="C6" s="13">
        <v>289095</v>
      </c>
      <c r="D6" s="24">
        <f>C6/B6</f>
        <v>11.07898367440791</v>
      </c>
      <c r="E6" s="13">
        <f>E12*12</f>
        <v>76673.90499787265</v>
      </c>
    </row>
    <row r="7" spans="1:5" ht="11.25">
      <c r="A7" s="18" t="s">
        <v>73</v>
      </c>
      <c r="B7" s="13">
        <v>8922</v>
      </c>
      <c r="C7" s="13">
        <v>95414</v>
      </c>
      <c r="D7" s="24">
        <f>C7/B7</f>
        <v>10.694238959874468</v>
      </c>
      <c r="E7" s="13">
        <f>I12*12</f>
        <v>112174.82183704698</v>
      </c>
    </row>
    <row r="8" spans="1:5" ht="11.25">
      <c r="A8" s="18" t="s">
        <v>74</v>
      </c>
      <c r="B8" s="13">
        <v>17172</v>
      </c>
      <c r="C8" s="13">
        <v>193681</v>
      </c>
      <c r="D8" s="24">
        <f>C8/B8</f>
        <v>11.278884230142092</v>
      </c>
      <c r="E8" s="13">
        <f>M12*12</f>
        <v>59184.91805907652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1334284023.4899998</v>
      </c>
      <c r="C12" s="20">
        <f>SUM(C13:C61)</f>
        <v>512886190.29</v>
      </c>
      <c r="D12" s="20">
        <f>SUM(D13:D23)+SUM(D30:D61)</f>
        <v>1847170213.7799997</v>
      </c>
      <c r="E12" s="21">
        <f>D12/$C$6</f>
        <v>6389.492083156055</v>
      </c>
      <c r="F12" s="20">
        <f>SUM(F13:F23)+SUM(F30:F61)</f>
        <v>654768386.29</v>
      </c>
      <c r="G12" s="20">
        <f>SUM(G13:G61)</f>
        <v>237152317.94</v>
      </c>
      <c r="H12" s="20">
        <f>SUM(H13:H23)+SUM(H30:H61)</f>
        <v>891920704.23</v>
      </c>
      <c r="I12" s="21">
        <f>H12/$C$7</f>
        <v>9347.901819753915</v>
      </c>
      <c r="J12" s="20">
        <f>SUM(J13:J23)+SUM(J30:J61)</f>
        <v>679515637.2</v>
      </c>
      <c r="K12" s="20">
        <f>SUM(K13:K61)</f>
        <v>275733872.35</v>
      </c>
      <c r="L12" s="20">
        <f>SUM(L13:L23)+SUM(L30:L61)</f>
        <v>955249509.55</v>
      </c>
      <c r="M12" s="21">
        <f>L12/$C$8</f>
        <v>4932.076504923043</v>
      </c>
    </row>
    <row r="13" spans="1:13" ht="11.25">
      <c r="A13" s="15" t="s">
        <v>0</v>
      </c>
      <c r="B13" s="13">
        <v>13792610.95</v>
      </c>
      <c r="C13" s="13">
        <v>0</v>
      </c>
      <c r="D13" s="13">
        <v>13792610.95</v>
      </c>
      <c r="E13" s="22">
        <f>D13/$C$6</f>
        <v>47.70961431363392</v>
      </c>
      <c r="F13" s="13">
        <v>530330.57</v>
      </c>
      <c r="G13" s="13">
        <v>0</v>
      </c>
      <c r="H13" s="13">
        <v>530330.57</v>
      </c>
      <c r="I13" s="23">
        <f>H13/$C$7</f>
        <v>5.558204980401198</v>
      </c>
      <c r="J13" s="13">
        <v>13262280.38</v>
      </c>
      <c r="K13" s="13">
        <v>0</v>
      </c>
      <c r="L13" s="13">
        <v>13262280.38</v>
      </c>
      <c r="M13" s="23">
        <f>L13/$C$8</f>
        <v>68.47486526814711</v>
      </c>
    </row>
    <row r="14" spans="1:13" ht="11.25">
      <c r="A14" s="15" t="s">
        <v>1</v>
      </c>
      <c r="B14" s="13">
        <v>5109129.38</v>
      </c>
      <c r="C14" s="13">
        <v>7339494.85</v>
      </c>
      <c r="D14" s="13">
        <v>12448624.23</v>
      </c>
      <c r="E14" s="22">
        <f aca="true" t="shared" si="0" ref="E14:E61">D14/$C$6</f>
        <v>43.06066943392311</v>
      </c>
      <c r="F14" s="13">
        <v>4247412.1</v>
      </c>
      <c r="G14" s="13">
        <v>2007953.19</v>
      </c>
      <c r="H14" s="13">
        <v>6255365.29</v>
      </c>
      <c r="I14" s="23">
        <f aca="true" t="shared" si="1" ref="I14:I61">H14/$C$7</f>
        <v>65.56024577106085</v>
      </c>
      <c r="J14" s="13">
        <v>861717.28</v>
      </c>
      <c r="K14" s="13">
        <v>5331541.66</v>
      </c>
      <c r="L14" s="13">
        <v>6193258.94</v>
      </c>
      <c r="M14" s="23">
        <f aca="true" t="shared" si="2" ref="M14:M61">L14/$C$8</f>
        <v>31.976595226170872</v>
      </c>
    </row>
    <row r="15" spans="1:13" ht="11.25">
      <c r="A15" s="15" t="s">
        <v>2</v>
      </c>
      <c r="B15" s="13">
        <v>4150486.58</v>
      </c>
      <c r="C15" s="13">
        <v>0</v>
      </c>
      <c r="D15" s="13">
        <v>4150486.58</v>
      </c>
      <c r="E15" s="22">
        <f t="shared" si="0"/>
        <v>14.35682588768398</v>
      </c>
      <c r="F15" s="13">
        <v>332717.13</v>
      </c>
      <c r="G15" s="13">
        <v>0</v>
      </c>
      <c r="H15" s="13">
        <v>332717.13</v>
      </c>
      <c r="I15" s="23">
        <f t="shared" si="1"/>
        <v>3.487089211226864</v>
      </c>
      <c r="J15" s="13">
        <v>3817769.45</v>
      </c>
      <c r="K15" s="13">
        <v>0</v>
      </c>
      <c r="L15" s="13">
        <v>3817769.45</v>
      </c>
      <c r="M15" s="23">
        <f t="shared" si="2"/>
        <v>19.711636402125144</v>
      </c>
    </row>
    <row r="16" spans="1:13" ht="11.25">
      <c r="A16" s="15" t="s">
        <v>3</v>
      </c>
      <c r="B16" s="13">
        <v>279254750.2</v>
      </c>
      <c r="C16" s="13">
        <v>0</v>
      </c>
      <c r="D16" s="13">
        <v>279254750.2</v>
      </c>
      <c r="E16" s="22">
        <f t="shared" si="0"/>
        <v>965.9618817343779</v>
      </c>
      <c r="F16" s="13">
        <v>13427928.53</v>
      </c>
      <c r="G16" s="13">
        <v>0</v>
      </c>
      <c r="H16" s="13">
        <v>13427928.53</v>
      </c>
      <c r="I16" s="23">
        <f t="shared" si="1"/>
        <v>140.7333151319513</v>
      </c>
      <c r="J16" s="13">
        <v>265826821.67</v>
      </c>
      <c r="K16" s="13">
        <v>0</v>
      </c>
      <c r="L16" s="13">
        <v>265826821.67</v>
      </c>
      <c r="M16" s="23">
        <f t="shared" si="2"/>
        <v>1372.498188619431</v>
      </c>
    </row>
    <row r="17" spans="1:13" ht="11.25">
      <c r="A17" s="15" t="s">
        <v>4</v>
      </c>
      <c r="B17" s="13">
        <v>718019.38</v>
      </c>
      <c r="C17" s="13">
        <v>0</v>
      </c>
      <c r="D17" s="13">
        <v>718019.38</v>
      </c>
      <c r="E17" s="22">
        <f t="shared" si="0"/>
        <v>2.483679690067279</v>
      </c>
      <c r="F17" s="13">
        <v>83994.88</v>
      </c>
      <c r="G17" s="13">
        <v>0</v>
      </c>
      <c r="H17" s="13">
        <v>83994.88</v>
      </c>
      <c r="I17" s="23">
        <f t="shared" si="1"/>
        <v>0.8803202884272748</v>
      </c>
      <c r="J17" s="13">
        <v>634024.5</v>
      </c>
      <c r="K17" s="13">
        <v>0</v>
      </c>
      <c r="L17" s="13">
        <v>634024.5</v>
      </c>
      <c r="M17" s="23">
        <f t="shared" si="2"/>
        <v>3.27355032243741</v>
      </c>
    </row>
    <row r="18" spans="1:13" ht="11.25">
      <c r="A18" s="15" t="s">
        <v>5</v>
      </c>
      <c r="B18" s="13">
        <v>908159.45</v>
      </c>
      <c r="C18" s="13">
        <v>0</v>
      </c>
      <c r="D18" s="13">
        <v>908159.45</v>
      </c>
      <c r="E18" s="22">
        <f t="shared" si="0"/>
        <v>3.1413876061502273</v>
      </c>
      <c r="F18" s="13">
        <v>24013.05</v>
      </c>
      <c r="G18" s="13">
        <v>0</v>
      </c>
      <c r="H18" s="13">
        <v>24013.05</v>
      </c>
      <c r="I18" s="23">
        <f t="shared" si="1"/>
        <v>0.25167218647158696</v>
      </c>
      <c r="J18" s="13">
        <v>884146.4</v>
      </c>
      <c r="K18" s="13">
        <v>0</v>
      </c>
      <c r="L18" s="13">
        <v>884146.4</v>
      </c>
      <c r="M18" s="23">
        <f t="shared" si="2"/>
        <v>4.564961973554453</v>
      </c>
    </row>
    <row r="19" spans="1:13" ht="11.25">
      <c r="A19" s="15" t="s">
        <v>6</v>
      </c>
      <c r="B19" s="13">
        <v>1426068.74</v>
      </c>
      <c r="C19" s="13">
        <v>10751701.77</v>
      </c>
      <c r="D19" s="13">
        <v>12177770.51</v>
      </c>
      <c r="E19" s="22">
        <f t="shared" si="0"/>
        <v>42.123767308324254</v>
      </c>
      <c r="F19" s="13">
        <v>350481.52</v>
      </c>
      <c r="G19" s="13">
        <v>3094026.75</v>
      </c>
      <c r="H19" s="13">
        <v>3444508.27</v>
      </c>
      <c r="I19" s="23">
        <f t="shared" si="1"/>
        <v>36.10065891797849</v>
      </c>
      <c r="J19" s="13">
        <v>1075587.22</v>
      </c>
      <c r="K19" s="13">
        <v>7657675.02</v>
      </c>
      <c r="L19" s="13">
        <v>8733262.24</v>
      </c>
      <c r="M19" s="23">
        <f t="shared" si="2"/>
        <v>45.09096008384922</v>
      </c>
    </row>
    <row r="20" spans="1:13" ht="11.25">
      <c r="A20" s="15" t="s">
        <v>87</v>
      </c>
      <c r="B20" s="13">
        <v>10580839.43</v>
      </c>
      <c r="C20" s="13">
        <v>30580515.11</v>
      </c>
      <c r="D20" s="13">
        <v>41161354.54</v>
      </c>
      <c r="E20" s="22">
        <f t="shared" si="0"/>
        <v>142.38002919455542</v>
      </c>
      <c r="F20" s="13">
        <v>1723735.46</v>
      </c>
      <c r="G20" s="13">
        <v>12254998.95</v>
      </c>
      <c r="H20" s="13">
        <v>13978734.41</v>
      </c>
      <c r="I20" s="23">
        <f t="shared" si="1"/>
        <v>146.50611451149726</v>
      </c>
      <c r="J20" s="13">
        <v>8857103.97</v>
      </c>
      <c r="K20" s="13">
        <v>18325516.16</v>
      </c>
      <c r="L20" s="13">
        <v>27182620.13</v>
      </c>
      <c r="M20" s="23">
        <f t="shared" si="2"/>
        <v>140.34737599454772</v>
      </c>
    </row>
    <row r="21" spans="1:13" ht="11.25">
      <c r="A21" s="15" t="s">
        <v>7</v>
      </c>
      <c r="B21" s="13">
        <v>538835.98</v>
      </c>
      <c r="C21" s="13">
        <v>2264975.32</v>
      </c>
      <c r="D21" s="13">
        <v>2803811.3</v>
      </c>
      <c r="E21" s="22">
        <f t="shared" si="0"/>
        <v>9.698581089261316</v>
      </c>
      <c r="F21" s="13">
        <v>151877.11</v>
      </c>
      <c r="G21" s="13">
        <v>815265.73</v>
      </c>
      <c r="H21" s="13">
        <v>967142.84</v>
      </c>
      <c r="I21" s="23">
        <f t="shared" si="1"/>
        <v>10.136278114322845</v>
      </c>
      <c r="J21" s="13">
        <v>386958.87</v>
      </c>
      <c r="K21" s="13">
        <v>1449709.59</v>
      </c>
      <c r="L21" s="13">
        <v>1836668.46</v>
      </c>
      <c r="M21" s="23">
        <f t="shared" si="2"/>
        <v>9.482956304438742</v>
      </c>
    </row>
    <row r="22" spans="1:13" ht="11.25">
      <c r="A22" s="15" t="s">
        <v>8</v>
      </c>
      <c r="B22" s="13">
        <v>882432.48</v>
      </c>
      <c r="C22" s="13">
        <v>0</v>
      </c>
      <c r="D22" s="13">
        <v>882432.48</v>
      </c>
      <c r="E22" s="22">
        <f t="shared" si="0"/>
        <v>3.0523962019405384</v>
      </c>
      <c r="F22" s="13">
        <v>32075.29</v>
      </c>
      <c r="G22" s="13">
        <v>0</v>
      </c>
      <c r="H22" s="13">
        <v>32075.29</v>
      </c>
      <c r="I22" s="23">
        <f t="shared" si="1"/>
        <v>0.3361696396755193</v>
      </c>
      <c r="J22" s="13">
        <v>850357.19</v>
      </c>
      <c r="K22" s="13">
        <v>0</v>
      </c>
      <c r="L22" s="13">
        <v>850357.19</v>
      </c>
      <c r="M22" s="23">
        <f t="shared" si="2"/>
        <v>4.3905039213965225</v>
      </c>
    </row>
    <row r="23" spans="1:13" ht="11.25">
      <c r="A23" s="15" t="s">
        <v>9</v>
      </c>
      <c r="B23" s="13">
        <f>SUM(B24:B29)</f>
        <v>85079344.74</v>
      </c>
      <c r="C23" s="13">
        <v>22543365.76</v>
      </c>
      <c r="D23" s="13">
        <f>B23+C23</f>
        <v>107622710.5</v>
      </c>
      <c r="E23" s="22">
        <f t="shared" si="0"/>
        <v>372.2745481589097</v>
      </c>
      <c r="F23" s="14">
        <f>SUM(F24:F29)</f>
        <v>5702562.07</v>
      </c>
      <c r="G23" s="13">
        <v>1348303.11</v>
      </c>
      <c r="H23" s="14">
        <f>F23+G23</f>
        <v>7050865.180000001</v>
      </c>
      <c r="I23" s="23">
        <f t="shared" si="1"/>
        <v>73.89759553105415</v>
      </c>
      <c r="J23" s="14">
        <f>SUM(J24:J29)</f>
        <v>79376782.67</v>
      </c>
      <c r="K23" s="13">
        <v>21195062.65</v>
      </c>
      <c r="L23" s="14">
        <f>J23+K23</f>
        <v>100571845.32</v>
      </c>
      <c r="M23" s="23">
        <f t="shared" si="2"/>
        <v>519.2654174648003</v>
      </c>
    </row>
    <row r="24" spans="1:13" ht="11.25">
      <c r="A24" s="15" t="s">
        <v>10</v>
      </c>
      <c r="B24" s="13">
        <v>77487448.48</v>
      </c>
      <c r="C24" s="13">
        <v>0</v>
      </c>
      <c r="D24" s="13">
        <v>77487448.48</v>
      </c>
      <c r="E24" s="22">
        <f t="shared" si="0"/>
        <v>268.03455085698477</v>
      </c>
      <c r="F24" s="13">
        <v>5334991.92</v>
      </c>
      <c r="G24" s="13">
        <v>0</v>
      </c>
      <c r="H24" s="13">
        <v>5334991.92</v>
      </c>
      <c r="I24" s="23">
        <f t="shared" si="1"/>
        <v>55.91414174020584</v>
      </c>
      <c r="J24" s="13">
        <v>72152456.56</v>
      </c>
      <c r="K24" s="13">
        <v>0</v>
      </c>
      <c r="L24" s="13">
        <v>72152456.56</v>
      </c>
      <c r="M24" s="23">
        <f t="shared" si="2"/>
        <v>372.532445412818</v>
      </c>
    </row>
    <row r="25" spans="1:13" ht="11.25">
      <c r="A25" s="15" t="s">
        <v>11</v>
      </c>
      <c r="B25" s="13">
        <v>6140940.92</v>
      </c>
      <c r="C25" s="13">
        <v>0</v>
      </c>
      <c r="D25" s="13">
        <v>6140940.92</v>
      </c>
      <c r="E25" s="22">
        <f t="shared" si="0"/>
        <v>21.241947871806847</v>
      </c>
      <c r="F25" s="13">
        <v>337821.17</v>
      </c>
      <c r="G25" s="13">
        <v>0</v>
      </c>
      <c r="H25" s="13">
        <v>337821.17</v>
      </c>
      <c r="I25" s="23">
        <f t="shared" si="1"/>
        <v>3.5405828285157313</v>
      </c>
      <c r="J25" s="13">
        <v>5803119.75</v>
      </c>
      <c r="K25" s="13">
        <v>0</v>
      </c>
      <c r="L25" s="13">
        <v>5803119.75</v>
      </c>
      <c r="M25" s="23">
        <f t="shared" si="2"/>
        <v>29.962256235769125</v>
      </c>
    </row>
    <row r="26" spans="1:13" ht="11.25">
      <c r="A26" s="15" t="s">
        <v>12</v>
      </c>
      <c r="B26" s="13">
        <v>238037.39</v>
      </c>
      <c r="C26" s="13">
        <v>0</v>
      </c>
      <c r="D26" s="13">
        <v>238037.39</v>
      </c>
      <c r="E26" s="22">
        <f t="shared" si="0"/>
        <v>0.8233881250108096</v>
      </c>
      <c r="F26" s="13">
        <v>15795.69</v>
      </c>
      <c r="G26" s="13">
        <v>0</v>
      </c>
      <c r="H26" s="13">
        <v>15795.69</v>
      </c>
      <c r="I26" s="23">
        <f t="shared" si="1"/>
        <v>0.16554897604125182</v>
      </c>
      <c r="J26" s="13">
        <v>222241.7</v>
      </c>
      <c r="K26" s="13">
        <v>0</v>
      </c>
      <c r="L26" s="13">
        <v>222241.7</v>
      </c>
      <c r="M26" s="23">
        <f t="shared" si="2"/>
        <v>1.147462580222118</v>
      </c>
    </row>
    <row r="27" spans="1:13" ht="11.25">
      <c r="A27" s="15" t="s">
        <v>13</v>
      </c>
      <c r="B27" s="13">
        <v>15375.38</v>
      </c>
      <c r="C27" s="13">
        <v>0</v>
      </c>
      <c r="D27" s="13">
        <v>15375.38</v>
      </c>
      <c r="E27" s="22">
        <f t="shared" si="0"/>
        <v>0.053184524118369395</v>
      </c>
      <c r="F27" s="13">
        <v>998.11</v>
      </c>
      <c r="G27" s="13">
        <v>0</v>
      </c>
      <c r="H27" s="13">
        <v>998.11</v>
      </c>
      <c r="I27" s="23">
        <f t="shared" si="1"/>
        <v>0.01046083383989771</v>
      </c>
      <c r="J27" s="13">
        <v>14377.27</v>
      </c>
      <c r="K27" s="13">
        <v>0</v>
      </c>
      <c r="L27" s="13">
        <v>14377.27</v>
      </c>
      <c r="M27" s="23">
        <f t="shared" si="2"/>
        <v>0.0742317005798194</v>
      </c>
    </row>
    <row r="28" spans="1:13" ht="11.25">
      <c r="A28" s="15" t="s">
        <v>14</v>
      </c>
      <c r="B28" s="13">
        <v>5140.47</v>
      </c>
      <c r="C28" s="13">
        <v>0</v>
      </c>
      <c r="D28" s="13">
        <v>5140.47</v>
      </c>
      <c r="E28" s="22">
        <f t="shared" si="0"/>
        <v>0.017781248378560682</v>
      </c>
      <c r="F28" s="13">
        <v>860.72</v>
      </c>
      <c r="G28" s="13">
        <v>0</v>
      </c>
      <c r="H28" s="13">
        <v>860.72</v>
      </c>
      <c r="I28" s="23">
        <f t="shared" si="1"/>
        <v>0.009020898400653992</v>
      </c>
      <c r="J28" s="13">
        <v>4279.75</v>
      </c>
      <c r="K28" s="13">
        <v>0</v>
      </c>
      <c r="L28" s="13">
        <v>4279.75</v>
      </c>
      <c r="M28" s="23">
        <f t="shared" si="2"/>
        <v>0.022096901606249452</v>
      </c>
    </row>
    <row r="29" spans="1:13" ht="11.25">
      <c r="A29" s="15" t="s">
        <v>15</v>
      </c>
      <c r="B29" s="13">
        <v>1192402.1</v>
      </c>
      <c r="C29" s="13">
        <v>0</v>
      </c>
      <c r="D29" s="13">
        <v>1192402.1</v>
      </c>
      <c r="E29" s="22">
        <f t="shared" si="0"/>
        <v>4.124602985177883</v>
      </c>
      <c r="F29" s="13">
        <v>12094.46</v>
      </c>
      <c r="G29" s="13">
        <v>0</v>
      </c>
      <c r="H29" s="13">
        <v>12094.46</v>
      </c>
      <c r="I29" s="23">
        <f t="shared" si="1"/>
        <v>0.12675770851237764</v>
      </c>
      <c r="J29" s="13">
        <v>1180307.64</v>
      </c>
      <c r="K29" s="13">
        <v>0</v>
      </c>
      <c r="L29" s="13">
        <v>1180307.64</v>
      </c>
      <c r="M29" s="23">
        <f t="shared" si="2"/>
        <v>6.094080679054734</v>
      </c>
    </row>
    <row r="30" spans="1:13" ht="11.25">
      <c r="A30" s="15" t="s">
        <v>16</v>
      </c>
      <c r="B30" s="13">
        <v>3106379.07</v>
      </c>
      <c r="C30" s="13">
        <v>12590860.45</v>
      </c>
      <c r="D30" s="13">
        <v>15697239.52</v>
      </c>
      <c r="E30" s="22">
        <f t="shared" si="0"/>
        <v>54.29785890451235</v>
      </c>
      <c r="F30" s="13">
        <v>651865.37</v>
      </c>
      <c r="G30" s="13">
        <v>3473325.36</v>
      </c>
      <c r="H30" s="13">
        <v>4125190.73</v>
      </c>
      <c r="I30" s="23">
        <f t="shared" si="1"/>
        <v>43.234648269645966</v>
      </c>
      <c r="J30" s="13">
        <v>2454513.7</v>
      </c>
      <c r="K30" s="13">
        <v>9117535.09</v>
      </c>
      <c r="L30" s="13">
        <v>11572048.79</v>
      </c>
      <c r="M30" s="23">
        <f t="shared" si="2"/>
        <v>59.747981423061624</v>
      </c>
    </row>
    <row r="31" spans="1:13" ht="11.25">
      <c r="A31" s="15" t="s">
        <v>17</v>
      </c>
      <c r="B31" s="13">
        <v>3441514.5</v>
      </c>
      <c r="C31" s="13">
        <v>3351102.86</v>
      </c>
      <c r="D31" s="13">
        <v>6792617.36</v>
      </c>
      <c r="E31" s="22">
        <f t="shared" si="0"/>
        <v>23.49614265206939</v>
      </c>
      <c r="F31" s="13">
        <v>424164.66</v>
      </c>
      <c r="G31" s="13">
        <v>392881.18</v>
      </c>
      <c r="H31" s="13">
        <v>817045.84</v>
      </c>
      <c r="I31" s="23">
        <f t="shared" si="1"/>
        <v>8.563165153960634</v>
      </c>
      <c r="J31" s="13">
        <v>3017349.84</v>
      </c>
      <c r="K31" s="13">
        <v>2958221.68</v>
      </c>
      <c r="L31" s="13">
        <v>5975571.52</v>
      </c>
      <c r="M31" s="23">
        <f t="shared" si="2"/>
        <v>30.85264698137659</v>
      </c>
    </row>
    <row r="32" spans="1:13" ht="9.75">
      <c r="A32" s="15" t="s">
        <v>18</v>
      </c>
      <c r="B32" s="13">
        <v>110459.12</v>
      </c>
      <c r="C32" s="13">
        <v>402942.72</v>
      </c>
      <c r="D32" s="13">
        <v>513401.84</v>
      </c>
      <c r="E32" s="22">
        <f t="shared" si="0"/>
        <v>1.7758931839014858</v>
      </c>
      <c r="F32" s="13">
        <v>2230.75</v>
      </c>
      <c r="G32" s="13">
        <v>50908.18</v>
      </c>
      <c r="H32" s="13">
        <v>53138.93</v>
      </c>
      <c r="I32" s="23">
        <f t="shared" si="1"/>
        <v>0.5569301150774519</v>
      </c>
      <c r="J32" s="13">
        <v>108228.37</v>
      </c>
      <c r="K32" s="13">
        <v>352034.54</v>
      </c>
      <c r="L32" s="13">
        <v>460262.91</v>
      </c>
      <c r="M32" s="23">
        <f t="shared" si="2"/>
        <v>2.3763968071209876</v>
      </c>
    </row>
    <row r="33" spans="1:13" ht="9.75">
      <c r="A33" s="15" t="s">
        <v>19</v>
      </c>
      <c r="B33" s="13">
        <v>9286521.03</v>
      </c>
      <c r="C33" s="13">
        <v>10534946.25</v>
      </c>
      <c r="D33" s="13">
        <v>19821467.28</v>
      </c>
      <c r="E33" s="22">
        <f t="shared" si="0"/>
        <v>68.56385368131583</v>
      </c>
      <c r="F33" s="13">
        <v>8544705.61</v>
      </c>
      <c r="G33" s="13">
        <v>6648738.02</v>
      </c>
      <c r="H33" s="13">
        <v>15193443.63</v>
      </c>
      <c r="I33" s="23">
        <f t="shared" si="1"/>
        <v>159.23704728865786</v>
      </c>
      <c r="J33" s="13">
        <v>741815.42</v>
      </c>
      <c r="K33" s="13">
        <v>3886208.23</v>
      </c>
      <c r="L33" s="13">
        <v>4628023.65</v>
      </c>
      <c r="M33" s="23">
        <f t="shared" si="2"/>
        <v>23.89508341035001</v>
      </c>
    </row>
    <row r="34" spans="1:13" ht="9.75">
      <c r="A34" s="15" t="s">
        <v>20</v>
      </c>
      <c r="B34" s="13">
        <v>186342.28</v>
      </c>
      <c r="C34" s="13">
        <v>5667811.27</v>
      </c>
      <c r="D34" s="13">
        <v>5854153.55</v>
      </c>
      <c r="E34" s="22">
        <f t="shared" si="0"/>
        <v>20.249930126774935</v>
      </c>
      <c r="F34" s="13">
        <v>106707.4</v>
      </c>
      <c r="G34" s="13">
        <v>3418639.54</v>
      </c>
      <c r="H34" s="13">
        <v>3525346.94</v>
      </c>
      <c r="I34" s="23">
        <f t="shared" si="1"/>
        <v>36.94790009851803</v>
      </c>
      <c r="J34" s="13">
        <v>79634.88</v>
      </c>
      <c r="K34" s="13">
        <v>2249171.73</v>
      </c>
      <c r="L34" s="13">
        <v>2328806.61</v>
      </c>
      <c r="M34" s="23">
        <f t="shared" si="2"/>
        <v>12.023929089585451</v>
      </c>
    </row>
    <row r="35" spans="1:13" ht="9.75">
      <c r="A35" s="15" t="s">
        <v>21</v>
      </c>
      <c r="B35" s="13">
        <v>215535.58</v>
      </c>
      <c r="C35" s="13">
        <v>506525.42</v>
      </c>
      <c r="D35" s="13">
        <v>722061</v>
      </c>
      <c r="E35" s="22">
        <f t="shared" si="0"/>
        <v>2.497659938774451</v>
      </c>
      <c r="F35" s="13">
        <v>56743.11</v>
      </c>
      <c r="G35" s="13">
        <v>212061.23</v>
      </c>
      <c r="H35" s="13">
        <v>268804.34</v>
      </c>
      <c r="I35" s="23">
        <f t="shared" si="1"/>
        <v>2.8172421237973464</v>
      </c>
      <c r="J35" s="13">
        <v>158792.47</v>
      </c>
      <c r="K35" s="13">
        <v>294464.19</v>
      </c>
      <c r="L35" s="13">
        <v>453256.66</v>
      </c>
      <c r="M35" s="23">
        <f t="shared" si="2"/>
        <v>2.340222634125185</v>
      </c>
    </row>
    <row r="36" spans="1:13" ht="9.75">
      <c r="A36" s="15" t="s">
        <v>22</v>
      </c>
      <c r="B36" s="13">
        <v>37435128.2</v>
      </c>
      <c r="C36" s="13">
        <v>249567863.04</v>
      </c>
      <c r="D36" s="13">
        <v>287002991.24</v>
      </c>
      <c r="E36" s="22">
        <f t="shared" si="0"/>
        <v>992.763594112662</v>
      </c>
      <c r="F36" s="13">
        <v>16864111.13</v>
      </c>
      <c r="G36" s="13">
        <v>110136215.64</v>
      </c>
      <c r="H36" s="13">
        <v>127000326.77</v>
      </c>
      <c r="I36" s="23">
        <f t="shared" si="1"/>
        <v>1331.0449909866477</v>
      </c>
      <c r="J36" s="13">
        <v>20571017.07</v>
      </c>
      <c r="K36" s="13">
        <v>139431647.4</v>
      </c>
      <c r="L36" s="13">
        <v>160002664.47</v>
      </c>
      <c r="M36" s="23">
        <f t="shared" si="2"/>
        <v>826.1144070404428</v>
      </c>
    </row>
    <row r="37" spans="1:13" ht="9.75">
      <c r="A37" s="15" t="s">
        <v>23</v>
      </c>
      <c r="B37" s="13">
        <v>1406423.2</v>
      </c>
      <c r="C37" s="13">
        <v>16135838.34</v>
      </c>
      <c r="D37" s="13">
        <v>17542261.54</v>
      </c>
      <c r="E37" s="22">
        <f t="shared" si="0"/>
        <v>60.679920233833165</v>
      </c>
      <c r="F37" s="13">
        <v>346391.68</v>
      </c>
      <c r="G37" s="13">
        <v>4947421.96</v>
      </c>
      <c r="H37" s="13">
        <v>5293813.64</v>
      </c>
      <c r="I37" s="23">
        <f t="shared" si="1"/>
        <v>55.48256691890079</v>
      </c>
      <c r="J37" s="13">
        <v>1060031.52</v>
      </c>
      <c r="K37" s="13">
        <v>11188416.38</v>
      </c>
      <c r="L37" s="13">
        <v>12248447.9</v>
      </c>
      <c r="M37" s="23">
        <f t="shared" si="2"/>
        <v>63.240317325912194</v>
      </c>
    </row>
    <row r="38" spans="1:13" ht="9.75">
      <c r="A38" s="15" t="s">
        <v>24</v>
      </c>
      <c r="B38" s="13">
        <v>42765054.28</v>
      </c>
      <c r="C38" s="13">
        <v>0</v>
      </c>
      <c r="D38" s="13">
        <v>42765054.28</v>
      </c>
      <c r="E38" s="22">
        <f t="shared" si="0"/>
        <v>147.92733973261386</v>
      </c>
      <c r="F38" s="13">
        <v>511001.84</v>
      </c>
      <c r="G38" s="13">
        <v>0</v>
      </c>
      <c r="H38" s="13">
        <v>511001.84</v>
      </c>
      <c r="I38" s="23">
        <f t="shared" si="1"/>
        <v>5.355627476051732</v>
      </c>
      <c r="J38" s="13">
        <v>42254052.44</v>
      </c>
      <c r="K38" s="13">
        <v>0</v>
      </c>
      <c r="L38" s="13">
        <v>42254052.44</v>
      </c>
      <c r="M38" s="23">
        <f t="shared" si="2"/>
        <v>218.1631261713849</v>
      </c>
    </row>
    <row r="39" spans="1:13" ht="9.75">
      <c r="A39" s="15" t="s">
        <v>25</v>
      </c>
      <c r="B39" s="13">
        <v>13594943.64</v>
      </c>
      <c r="C39" s="13">
        <v>0</v>
      </c>
      <c r="D39" s="13">
        <v>13594943.64</v>
      </c>
      <c r="E39" s="22">
        <f t="shared" si="0"/>
        <v>47.025869143361184</v>
      </c>
      <c r="F39" s="13">
        <v>194329.4</v>
      </c>
      <c r="G39" s="13">
        <v>0</v>
      </c>
      <c r="H39" s="13">
        <v>194329.4</v>
      </c>
      <c r="I39" s="23">
        <f t="shared" si="1"/>
        <v>2.0366969207873056</v>
      </c>
      <c r="J39" s="13">
        <v>13400614.24</v>
      </c>
      <c r="K39" s="13">
        <v>0</v>
      </c>
      <c r="L39" s="13">
        <v>13400614.24</v>
      </c>
      <c r="M39" s="23">
        <f t="shared" si="2"/>
        <v>69.18910084107372</v>
      </c>
    </row>
    <row r="40" spans="1:13" ht="9.75">
      <c r="A40" s="15" t="s">
        <v>26</v>
      </c>
      <c r="B40" s="13">
        <v>50223706.3</v>
      </c>
      <c r="C40" s="13">
        <v>0</v>
      </c>
      <c r="D40" s="13">
        <v>50223706.3</v>
      </c>
      <c r="E40" s="22">
        <f t="shared" si="0"/>
        <v>173.7273432608658</v>
      </c>
      <c r="F40" s="13">
        <v>692699.78</v>
      </c>
      <c r="G40" s="13">
        <v>0</v>
      </c>
      <c r="H40" s="13">
        <v>692699.78</v>
      </c>
      <c r="I40" s="23">
        <f t="shared" si="1"/>
        <v>7.259938583436393</v>
      </c>
      <c r="J40" s="13">
        <v>49531006.52</v>
      </c>
      <c r="K40" s="13">
        <v>0</v>
      </c>
      <c r="L40" s="13">
        <v>49531006.52</v>
      </c>
      <c r="M40" s="23">
        <f t="shared" si="2"/>
        <v>255.73497927003683</v>
      </c>
    </row>
    <row r="41" spans="1:13" ht="9.75">
      <c r="A41" s="15" t="s">
        <v>27</v>
      </c>
      <c r="B41" s="13">
        <v>998483.26</v>
      </c>
      <c r="C41" s="13">
        <v>0</v>
      </c>
      <c r="D41" s="13">
        <v>998483.26</v>
      </c>
      <c r="E41" s="22">
        <f t="shared" si="0"/>
        <v>3.4538240370812363</v>
      </c>
      <c r="F41" s="13">
        <v>26054.43</v>
      </c>
      <c r="G41" s="13">
        <v>0</v>
      </c>
      <c r="H41" s="13">
        <v>26054.43</v>
      </c>
      <c r="I41" s="23">
        <f t="shared" si="1"/>
        <v>0.2730671599555621</v>
      </c>
      <c r="J41" s="13">
        <v>972428.83</v>
      </c>
      <c r="K41" s="13">
        <v>0</v>
      </c>
      <c r="L41" s="13">
        <v>972428.83</v>
      </c>
      <c r="M41" s="23">
        <f t="shared" si="2"/>
        <v>5.020775553616514</v>
      </c>
    </row>
    <row r="42" spans="1:13" ht="9.75">
      <c r="A42" s="15" t="s">
        <v>28</v>
      </c>
      <c r="B42" s="13">
        <v>67995.87</v>
      </c>
      <c r="C42" s="13">
        <v>0</v>
      </c>
      <c r="D42" s="13">
        <v>67995.87</v>
      </c>
      <c r="E42" s="22">
        <f t="shared" si="0"/>
        <v>0.23520251128521766</v>
      </c>
      <c r="F42" s="13">
        <v>2013.2</v>
      </c>
      <c r="G42" s="13">
        <v>0</v>
      </c>
      <c r="H42" s="13">
        <v>2013.2</v>
      </c>
      <c r="I42" s="23">
        <f t="shared" si="1"/>
        <v>0.021099628985264216</v>
      </c>
      <c r="J42" s="13">
        <v>65982.67</v>
      </c>
      <c r="K42" s="13">
        <v>0</v>
      </c>
      <c r="L42" s="13">
        <v>65982.67</v>
      </c>
      <c r="M42" s="23">
        <f t="shared" si="2"/>
        <v>0.3406770411139967</v>
      </c>
    </row>
    <row r="43" spans="1:13" ht="9.75">
      <c r="A43" s="15" t="s">
        <v>29</v>
      </c>
      <c r="B43" s="13">
        <v>4691.67</v>
      </c>
      <c r="C43" s="13">
        <v>0</v>
      </c>
      <c r="D43" s="13">
        <v>4691.67</v>
      </c>
      <c r="E43" s="22">
        <f t="shared" si="0"/>
        <v>0.016228817516733253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4691.67</v>
      </c>
      <c r="K43" s="13">
        <v>0</v>
      </c>
      <c r="L43" s="13">
        <v>4691.67</v>
      </c>
      <c r="M43" s="23">
        <f t="shared" si="2"/>
        <v>0.02422369772977215</v>
      </c>
    </row>
    <row r="44" spans="1:13" ht="9.75">
      <c r="A44" s="15" t="s">
        <v>30</v>
      </c>
      <c r="B44" s="13">
        <v>2120618.77</v>
      </c>
      <c r="C44" s="13">
        <v>0</v>
      </c>
      <c r="D44" s="13">
        <v>2120618.77</v>
      </c>
      <c r="E44" s="22">
        <f t="shared" si="0"/>
        <v>7.335369930299729</v>
      </c>
      <c r="F44" s="13">
        <v>32627.86</v>
      </c>
      <c r="G44" s="13">
        <v>0</v>
      </c>
      <c r="H44" s="13">
        <v>32627.86</v>
      </c>
      <c r="I44" s="23">
        <f t="shared" si="1"/>
        <v>0.341960928165678</v>
      </c>
      <c r="J44" s="13">
        <v>2087990.91</v>
      </c>
      <c r="K44" s="13">
        <v>0</v>
      </c>
      <c r="L44" s="13">
        <v>2087990.91</v>
      </c>
      <c r="M44" s="23">
        <f t="shared" si="2"/>
        <v>10.780566550152054</v>
      </c>
    </row>
    <row r="45" spans="1:13" ht="9.75">
      <c r="A45" s="15" t="s">
        <v>31</v>
      </c>
      <c r="B45" s="13">
        <v>7995.42</v>
      </c>
      <c r="C45" s="13">
        <v>0</v>
      </c>
      <c r="D45" s="13">
        <v>7995.42</v>
      </c>
      <c r="E45" s="22">
        <f t="shared" si="0"/>
        <v>0.027656721838841904</v>
      </c>
      <c r="F45" s="13">
        <v>225</v>
      </c>
      <c r="G45" s="13">
        <v>0</v>
      </c>
      <c r="H45" s="13">
        <v>225</v>
      </c>
      <c r="I45" s="23">
        <f t="shared" si="1"/>
        <v>0.0023581445070953947</v>
      </c>
      <c r="J45" s="13">
        <v>7770.42</v>
      </c>
      <c r="K45" s="13">
        <v>0</v>
      </c>
      <c r="L45" s="13">
        <v>7770.42</v>
      </c>
      <c r="M45" s="23">
        <f t="shared" si="2"/>
        <v>0.04011968133167425</v>
      </c>
    </row>
    <row r="46" spans="1:13" ht="9.75">
      <c r="A46" s="15" t="s">
        <v>32</v>
      </c>
      <c r="B46" s="13">
        <v>6096166.4</v>
      </c>
      <c r="C46" s="13">
        <v>5568326.19</v>
      </c>
      <c r="D46" s="13">
        <v>11664492.59</v>
      </c>
      <c r="E46" s="22">
        <f t="shared" si="0"/>
        <v>40.348302772445045</v>
      </c>
      <c r="F46" s="13">
        <v>2063903.48</v>
      </c>
      <c r="G46" s="13">
        <v>3760863.54</v>
      </c>
      <c r="H46" s="13">
        <v>5824767.02</v>
      </c>
      <c r="I46" s="23">
        <f t="shared" si="1"/>
        <v>61.04729934810405</v>
      </c>
      <c r="J46" s="13">
        <v>4032262.92</v>
      </c>
      <c r="K46" s="13">
        <v>1807462.65</v>
      </c>
      <c r="L46" s="13">
        <v>5839725.57</v>
      </c>
      <c r="M46" s="23">
        <f t="shared" si="2"/>
        <v>30.151256808876454</v>
      </c>
    </row>
    <row r="47" spans="1:13" ht="9.75">
      <c r="A47" s="15" t="s">
        <v>33</v>
      </c>
      <c r="B47" s="13">
        <v>714017.97</v>
      </c>
      <c r="C47" s="13">
        <v>171737.88</v>
      </c>
      <c r="D47" s="13">
        <v>885755.85</v>
      </c>
      <c r="E47" s="22">
        <f t="shared" si="0"/>
        <v>3.0638919732267937</v>
      </c>
      <c r="F47" s="13">
        <v>85970.78</v>
      </c>
      <c r="G47" s="13">
        <v>56775.03</v>
      </c>
      <c r="H47" s="13">
        <v>142745.81</v>
      </c>
      <c r="I47" s="23">
        <f t="shared" si="1"/>
        <v>1.4960677678328127</v>
      </c>
      <c r="J47" s="13">
        <v>628047.19</v>
      </c>
      <c r="K47" s="13">
        <v>114962.85</v>
      </c>
      <c r="L47" s="13">
        <v>743010.04</v>
      </c>
      <c r="M47" s="23">
        <f t="shared" si="2"/>
        <v>3.8362567314295157</v>
      </c>
    </row>
    <row r="48" spans="1:13" ht="9.75">
      <c r="A48" s="15" t="s">
        <v>34</v>
      </c>
      <c r="B48" s="13">
        <v>135728864.82</v>
      </c>
      <c r="C48" s="13">
        <v>0</v>
      </c>
      <c r="D48" s="13">
        <v>135728864.82</v>
      </c>
      <c r="E48" s="22">
        <f t="shared" si="0"/>
        <v>469.49571877756443</v>
      </c>
      <c r="F48" s="13">
        <v>1646534.51</v>
      </c>
      <c r="G48" s="13">
        <v>0</v>
      </c>
      <c r="H48" s="13">
        <v>1646534.51</v>
      </c>
      <c r="I48" s="23">
        <f t="shared" si="1"/>
        <v>17.256739157775588</v>
      </c>
      <c r="J48" s="13">
        <v>134082330.31</v>
      </c>
      <c r="K48" s="13">
        <v>0</v>
      </c>
      <c r="L48" s="13">
        <v>134082330.31</v>
      </c>
      <c r="M48" s="23">
        <f t="shared" si="2"/>
        <v>692.2843764230875</v>
      </c>
    </row>
    <row r="49" spans="1:13" ht="9.75">
      <c r="A49" s="15" t="s">
        <v>35</v>
      </c>
      <c r="B49" s="13">
        <v>844843.4</v>
      </c>
      <c r="C49" s="13">
        <v>0</v>
      </c>
      <c r="D49" s="13">
        <v>844843.4</v>
      </c>
      <c r="E49" s="22">
        <f t="shared" si="0"/>
        <v>2.9223729223957524</v>
      </c>
      <c r="F49" s="13">
        <v>18321.11</v>
      </c>
      <c r="G49" s="13">
        <v>0</v>
      </c>
      <c r="H49" s="13">
        <v>18321.11</v>
      </c>
      <c r="I49" s="23">
        <f t="shared" si="1"/>
        <v>0.1920169996017356</v>
      </c>
      <c r="J49" s="13">
        <v>826522.29</v>
      </c>
      <c r="K49" s="13">
        <v>0</v>
      </c>
      <c r="L49" s="13">
        <v>826522.29</v>
      </c>
      <c r="M49" s="23">
        <f t="shared" si="2"/>
        <v>4.267441256499089</v>
      </c>
    </row>
    <row r="50" spans="1:13" ht="9.75">
      <c r="A50" s="15" t="s">
        <v>88</v>
      </c>
      <c r="B50" s="13">
        <v>4022831.12</v>
      </c>
      <c r="C50" s="13">
        <v>0</v>
      </c>
      <c r="D50" s="13">
        <v>4022831.12</v>
      </c>
      <c r="E50" s="22">
        <f t="shared" si="0"/>
        <v>13.91525664573929</v>
      </c>
      <c r="F50" s="13">
        <v>527609.23</v>
      </c>
      <c r="G50" s="13">
        <v>0</v>
      </c>
      <c r="H50" s="13">
        <v>527609.23</v>
      </c>
      <c r="I50" s="23">
        <f t="shared" si="1"/>
        <v>5.529683589410359</v>
      </c>
      <c r="J50" s="13">
        <v>3495221.89</v>
      </c>
      <c r="K50" s="13">
        <v>0</v>
      </c>
      <c r="L50" s="13">
        <v>3495221.89</v>
      </c>
      <c r="M50" s="23">
        <f t="shared" si="2"/>
        <v>18.04628172097418</v>
      </c>
    </row>
    <row r="51" spans="1:13" ht="9.75">
      <c r="A51" s="15" t="s">
        <v>36</v>
      </c>
      <c r="B51" s="13">
        <v>1517667.53</v>
      </c>
      <c r="C51" s="13">
        <v>26722972.21</v>
      </c>
      <c r="D51" s="13">
        <v>28240639.74</v>
      </c>
      <c r="E51" s="22">
        <f t="shared" si="0"/>
        <v>97.68636517407772</v>
      </c>
      <c r="F51" s="13">
        <v>872018.98</v>
      </c>
      <c r="G51" s="13">
        <v>14169912.5</v>
      </c>
      <c r="H51" s="13">
        <v>15041931.48</v>
      </c>
      <c r="I51" s="23">
        <f t="shared" si="1"/>
        <v>157.64910264741025</v>
      </c>
      <c r="J51" s="13">
        <v>645648.55</v>
      </c>
      <c r="K51" s="13">
        <v>12553059.71</v>
      </c>
      <c r="L51" s="13">
        <v>13198708.26</v>
      </c>
      <c r="M51" s="23">
        <f t="shared" si="2"/>
        <v>68.14663420779529</v>
      </c>
    </row>
    <row r="52" spans="1:13" ht="9.75">
      <c r="A52" s="15" t="s">
        <v>37</v>
      </c>
      <c r="B52" s="13">
        <v>2776777.68</v>
      </c>
      <c r="C52" s="13">
        <v>17057946.52</v>
      </c>
      <c r="D52" s="13">
        <v>19834724.2</v>
      </c>
      <c r="E52" s="22">
        <f t="shared" si="0"/>
        <v>68.60971030284162</v>
      </c>
      <c r="F52" s="13">
        <v>1082341.81</v>
      </c>
      <c r="G52" s="13">
        <v>5675241.01</v>
      </c>
      <c r="H52" s="13">
        <v>6757582.82</v>
      </c>
      <c r="I52" s="23">
        <f t="shared" si="1"/>
        <v>70.82380803655649</v>
      </c>
      <c r="J52" s="13">
        <v>1694435.87</v>
      </c>
      <c r="K52" s="13">
        <v>11382705.51</v>
      </c>
      <c r="L52" s="13">
        <v>13077141.38</v>
      </c>
      <c r="M52" s="23">
        <f t="shared" si="2"/>
        <v>67.51896871660101</v>
      </c>
    </row>
    <row r="53" spans="1:13" ht="9.75">
      <c r="A53" s="15" t="s">
        <v>38</v>
      </c>
      <c r="B53" s="13">
        <v>233804.51</v>
      </c>
      <c r="C53" s="13">
        <v>2450929.97</v>
      </c>
      <c r="D53" s="13">
        <v>2684734.48</v>
      </c>
      <c r="E53" s="22">
        <f t="shared" si="0"/>
        <v>9.286685968280324</v>
      </c>
      <c r="F53" s="13">
        <v>117056.46</v>
      </c>
      <c r="G53" s="13">
        <v>979814.28</v>
      </c>
      <c r="H53" s="13">
        <v>1096870.74</v>
      </c>
      <c r="I53" s="23">
        <f t="shared" si="1"/>
        <v>11.49590982455405</v>
      </c>
      <c r="J53" s="13">
        <v>116748.05</v>
      </c>
      <c r="K53" s="13">
        <v>1471115.69</v>
      </c>
      <c r="L53" s="13">
        <v>1587863.74</v>
      </c>
      <c r="M53" s="23">
        <f t="shared" si="2"/>
        <v>8.198345423660555</v>
      </c>
    </row>
    <row r="54" spans="1:13" ht="9.75">
      <c r="A54" s="15" t="s">
        <v>39</v>
      </c>
      <c r="B54" s="13">
        <v>1636326.02</v>
      </c>
      <c r="C54" s="13">
        <v>0</v>
      </c>
      <c r="D54" s="13">
        <v>1636326.02</v>
      </c>
      <c r="E54" s="22">
        <f t="shared" si="0"/>
        <v>5.660167142288867</v>
      </c>
      <c r="F54" s="13">
        <v>64286.42</v>
      </c>
      <c r="G54" s="13">
        <v>0</v>
      </c>
      <c r="H54" s="13">
        <v>64286.42</v>
      </c>
      <c r="I54" s="23">
        <f t="shared" si="1"/>
        <v>0.673762969794789</v>
      </c>
      <c r="J54" s="13">
        <v>1572039.6</v>
      </c>
      <c r="K54" s="13">
        <v>0</v>
      </c>
      <c r="L54" s="13">
        <v>1572039.6</v>
      </c>
      <c r="M54" s="23">
        <f t="shared" si="2"/>
        <v>8.116643346533733</v>
      </c>
    </row>
    <row r="55" spans="1:13" ht="9.75">
      <c r="A55" s="15" t="s">
        <v>40</v>
      </c>
      <c r="B55" s="13">
        <v>594136682.73</v>
      </c>
      <c r="C55" s="13">
        <v>79139188.09</v>
      </c>
      <c r="D55" s="13">
        <v>673275870.82</v>
      </c>
      <c r="E55" s="22">
        <f t="shared" si="0"/>
        <v>2328.908735260036</v>
      </c>
      <c r="F55" s="13">
        <v>589018932.83</v>
      </c>
      <c r="G55" s="13">
        <v>57346139.68</v>
      </c>
      <c r="H55" s="13">
        <v>646365072.51</v>
      </c>
      <c r="I55" s="23">
        <f t="shared" si="1"/>
        <v>6774.321090301213</v>
      </c>
      <c r="J55" s="13">
        <v>5117749.9</v>
      </c>
      <c r="K55" s="13">
        <v>21793048.41</v>
      </c>
      <c r="L55" s="13">
        <v>26910798.31</v>
      </c>
      <c r="M55" s="23">
        <f t="shared" si="2"/>
        <v>138.9439248558196</v>
      </c>
    </row>
    <row r="56" spans="1:13" ht="9.75">
      <c r="A56" s="15" t="s">
        <v>41</v>
      </c>
      <c r="B56" s="13">
        <v>295184.78</v>
      </c>
      <c r="C56" s="13">
        <v>0</v>
      </c>
      <c r="D56" s="13">
        <v>295184.78</v>
      </c>
      <c r="E56" s="22">
        <f t="shared" si="0"/>
        <v>1.0210649786402395</v>
      </c>
      <c r="F56" s="13">
        <v>65385.09</v>
      </c>
      <c r="G56" s="13">
        <v>0</v>
      </c>
      <c r="H56" s="13">
        <v>65385.09</v>
      </c>
      <c r="I56" s="23">
        <f t="shared" si="1"/>
        <v>0.6852777370197245</v>
      </c>
      <c r="J56" s="13">
        <v>229799.69</v>
      </c>
      <c r="K56" s="13">
        <v>0</v>
      </c>
      <c r="L56" s="13">
        <v>229799.69</v>
      </c>
      <c r="M56" s="23">
        <f t="shared" si="2"/>
        <v>1.1864854580469948</v>
      </c>
    </row>
    <row r="57" spans="1:13" ht="9.75">
      <c r="A57" s="15" t="s">
        <v>42</v>
      </c>
      <c r="B57" s="13">
        <v>228094.12</v>
      </c>
      <c r="C57" s="13">
        <v>6777976.17</v>
      </c>
      <c r="D57" s="13">
        <v>7006070.29</v>
      </c>
      <c r="E57" s="22">
        <f t="shared" si="0"/>
        <v>24.234491395562014</v>
      </c>
      <c r="F57" s="13">
        <v>10941.18</v>
      </c>
      <c r="G57" s="13">
        <v>5519098.03</v>
      </c>
      <c r="H57" s="13">
        <v>5530039.21</v>
      </c>
      <c r="I57" s="23">
        <f t="shared" si="1"/>
        <v>57.958362609260696</v>
      </c>
      <c r="J57" s="13">
        <v>217152.94</v>
      </c>
      <c r="K57" s="13">
        <v>1258878.14</v>
      </c>
      <c r="L57" s="13">
        <v>1476031.08</v>
      </c>
      <c r="M57" s="23">
        <f t="shared" si="2"/>
        <v>7.62093896665135</v>
      </c>
    </row>
    <row r="58" spans="1:13" ht="9.75">
      <c r="A58" s="15" t="s">
        <v>43</v>
      </c>
      <c r="B58" s="13">
        <v>2473450.8</v>
      </c>
      <c r="C58" s="13">
        <v>181540.81</v>
      </c>
      <c r="D58" s="13">
        <v>2654991.61</v>
      </c>
      <c r="E58" s="22">
        <f t="shared" si="0"/>
        <v>9.18380328265795</v>
      </c>
      <c r="F58" s="13">
        <v>1571712.68</v>
      </c>
      <c r="G58" s="13">
        <v>39016.19</v>
      </c>
      <c r="H58" s="13">
        <v>1610728.87</v>
      </c>
      <c r="I58" s="23">
        <f t="shared" si="1"/>
        <v>16.881473054268767</v>
      </c>
      <c r="J58" s="13">
        <v>901738.12</v>
      </c>
      <c r="K58" s="13">
        <v>142524.62</v>
      </c>
      <c r="L58" s="13">
        <v>1044262.74</v>
      </c>
      <c r="M58" s="23">
        <f t="shared" si="2"/>
        <v>5.391663302027561</v>
      </c>
    </row>
    <row r="59" spans="1:13" ht="9.75">
      <c r="A59" s="15" t="s">
        <v>44</v>
      </c>
      <c r="B59" s="13">
        <v>15663597.39</v>
      </c>
      <c r="C59" s="13">
        <v>0</v>
      </c>
      <c r="D59" s="13">
        <v>15663597.39</v>
      </c>
      <c r="E59" s="22">
        <f t="shared" si="0"/>
        <v>54.18148840346599</v>
      </c>
      <c r="F59" s="13">
        <v>2358494.64</v>
      </c>
      <c r="G59" s="13">
        <v>0</v>
      </c>
      <c r="H59" s="13">
        <v>2358494.64</v>
      </c>
      <c r="I59" s="23">
        <f t="shared" si="1"/>
        <v>24.718538579244136</v>
      </c>
      <c r="J59" s="13">
        <v>13305102.75</v>
      </c>
      <c r="K59" s="13">
        <v>0</v>
      </c>
      <c r="L59" s="13">
        <v>13305102.75</v>
      </c>
      <c r="M59" s="23">
        <f t="shared" si="2"/>
        <v>68.6959626912294</v>
      </c>
    </row>
    <row r="60" spans="1:13" ht="9.75">
      <c r="A60" s="15" t="s">
        <v>45</v>
      </c>
      <c r="B60" s="13">
        <v>316108.96</v>
      </c>
      <c r="C60" s="13">
        <v>2545395.43</v>
      </c>
      <c r="D60" s="13">
        <v>2861504.39</v>
      </c>
      <c r="E60" s="22">
        <f t="shared" si="0"/>
        <v>9.89814555768865</v>
      </c>
      <c r="F60" s="13">
        <v>154807.93</v>
      </c>
      <c r="G60" s="13">
        <v>802569.58</v>
      </c>
      <c r="H60" s="13">
        <v>957377.51</v>
      </c>
      <c r="I60" s="23">
        <f t="shared" si="1"/>
        <v>10.033931184102961</v>
      </c>
      <c r="J60" s="13">
        <v>161301.03</v>
      </c>
      <c r="K60" s="13">
        <v>1742825.85</v>
      </c>
      <c r="L60" s="13">
        <v>1904126.88</v>
      </c>
      <c r="M60" s="23">
        <f t="shared" si="2"/>
        <v>9.831252833267072</v>
      </c>
    </row>
    <row r="61" spans="1:13" ht="9.75">
      <c r="A61" s="15" t="s">
        <v>46</v>
      </c>
      <c r="B61" s="13">
        <v>187135.76</v>
      </c>
      <c r="C61" s="13">
        <v>32233.86</v>
      </c>
      <c r="D61" s="13">
        <v>219369.62</v>
      </c>
      <c r="E61" s="22">
        <f t="shared" si="0"/>
        <v>0.7588149916117539</v>
      </c>
      <c r="F61" s="13">
        <v>47070.23</v>
      </c>
      <c r="G61" s="13">
        <v>2149.26</v>
      </c>
      <c r="H61" s="13">
        <v>49219.49</v>
      </c>
      <c r="I61" s="23">
        <f t="shared" si="1"/>
        <v>0.5158518666023854</v>
      </c>
      <c r="J61" s="13">
        <v>140065.53</v>
      </c>
      <c r="K61" s="13">
        <v>30084.6</v>
      </c>
      <c r="L61" s="13">
        <v>170150.13</v>
      </c>
      <c r="M61" s="23">
        <f t="shared" si="2"/>
        <v>0.8785070812315096</v>
      </c>
    </row>
    <row r="63" ht="9.7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53396</v>
      </c>
      <c r="C6" s="13">
        <v>603630</v>
      </c>
      <c r="D6" s="24">
        <f>C6/B6</f>
        <v>11.304779384223538</v>
      </c>
      <c r="E6" s="13">
        <f>E12*12</f>
        <v>77249.50170389147</v>
      </c>
    </row>
    <row r="7" spans="1:5" ht="11.25">
      <c r="A7" s="18" t="s">
        <v>73</v>
      </c>
      <c r="B7" s="13">
        <v>8691</v>
      </c>
      <c r="C7" s="13">
        <v>92070</v>
      </c>
      <c r="D7" s="24">
        <f>C7/B7</f>
        <v>10.59371763893683</v>
      </c>
      <c r="E7" s="13">
        <f>I12*12</f>
        <v>123606.837617465</v>
      </c>
    </row>
    <row r="8" spans="1:5" ht="11.25">
      <c r="A8" s="18" t="s">
        <v>74</v>
      </c>
      <c r="B8" s="13">
        <v>44705</v>
      </c>
      <c r="C8" s="13">
        <v>511560</v>
      </c>
      <c r="D8" s="24">
        <f>C8/B8</f>
        <v>11.443015322670842</v>
      </c>
      <c r="E8" s="13">
        <f>M12*12</f>
        <v>68906.15993056534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2682385881.62</v>
      </c>
      <c r="C12" s="20">
        <f>SUM(C13:C61)</f>
        <v>1203457177.84</v>
      </c>
      <c r="D12" s="20">
        <f>SUM(D13:D23)+SUM(D30:D61)</f>
        <v>3885843059.4600005</v>
      </c>
      <c r="E12" s="21">
        <f>D12/$C$6</f>
        <v>6437.458475324289</v>
      </c>
      <c r="F12" s="20">
        <f>SUM(F13:F23)+SUM(F30:F61)</f>
        <v>649493529.1999999</v>
      </c>
      <c r="G12" s="20">
        <f>SUM(G13:G61)</f>
        <v>298879932.42</v>
      </c>
      <c r="H12" s="20">
        <f>SUM(H13:H23)+SUM(H30:H61)</f>
        <v>948373461.6200001</v>
      </c>
      <c r="I12" s="21">
        <f>H12/$C$7</f>
        <v>10300.569801455416</v>
      </c>
      <c r="J12" s="20">
        <f>SUM(J13:J23)+SUM(J30:J61)</f>
        <v>2032892352.4199998</v>
      </c>
      <c r="K12" s="20">
        <f>SUM(K13:K61)</f>
        <v>904577245.4200001</v>
      </c>
      <c r="L12" s="20">
        <f>SUM(L13:L23)+SUM(L30:L61)</f>
        <v>2937469597.84</v>
      </c>
      <c r="M12" s="21">
        <f>L12/$C$8</f>
        <v>5742.179994213778</v>
      </c>
    </row>
    <row r="13" spans="1:13" ht="11.25">
      <c r="A13" s="15" t="s">
        <v>0</v>
      </c>
      <c r="B13" s="13">
        <v>54625617.17</v>
      </c>
      <c r="C13" s="13">
        <v>0</v>
      </c>
      <c r="D13" s="13">
        <v>54625617.17</v>
      </c>
      <c r="E13" s="22">
        <f>D13/$C$6</f>
        <v>90.49519932740255</v>
      </c>
      <c r="F13" s="13">
        <v>886965.23</v>
      </c>
      <c r="G13" s="13">
        <v>0</v>
      </c>
      <c r="H13" s="13">
        <v>886965.23</v>
      </c>
      <c r="I13" s="23">
        <f>H13/$C$7</f>
        <v>9.63359650266102</v>
      </c>
      <c r="J13" s="13">
        <v>53738651.94</v>
      </c>
      <c r="K13" s="13">
        <v>0</v>
      </c>
      <c r="L13" s="13">
        <v>53738651.94</v>
      </c>
      <c r="M13" s="23">
        <f>L13/$C$8</f>
        <v>105.0485806943467</v>
      </c>
    </row>
    <row r="14" spans="1:13" ht="11.25">
      <c r="A14" s="15" t="s">
        <v>1</v>
      </c>
      <c r="B14" s="13">
        <v>13732747.05</v>
      </c>
      <c r="C14" s="13">
        <v>29575277</v>
      </c>
      <c r="D14" s="13">
        <v>43308024.05</v>
      </c>
      <c r="E14" s="22">
        <f aca="true" t="shared" si="0" ref="E14:E61">D14/$C$6</f>
        <v>71.74597692294948</v>
      </c>
      <c r="F14" s="13">
        <v>9964528.76</v>
      </c>
      <c r="G14" s="13">
        <v>4295122.14</v>
      </c>
      <c r="H14" s="13">
        <v>14259650.9</v>
      </c>
      <c r="I14" s="23">
        <f aca="true" t="shared" si="1" ref="I14:I61">H14/$C$7</f>
        <v>154.87836320191158</v>
      </c>
      <c r="J14" s="13">
        <v>3768218.29</v>
      </c>
      <c r="K14" s="13">
        <v>25280154.86</v>
      </c>
      <c r="L14" s="13">
        <v>29048373.15</v>
      </c>
      <c r="M14" s="23">
        <f aca="true" t="shared" si="2" ref="M14:M61">L14/$C$8</f>
        <v>56.78390247478301</v>
      </c>
    </row>
    <row r="15" spans="1:13" ht="11.25">
      <c r="A15" s="15" t="s">
        <v>2</v>
      </c>
      <c r="B15" s="13">
        <v>6165126.46</v>
      </c>
      <c r="C15" s="13">
        <v>0</v>
      </c>
      <c r="D15" s="13">
        <v>6165126.46</v>
      </c>
      <c r="E15" s="22">
        <f t="shared" si="0"/>
        <v>10.213419578218446</v>
      </c>
      <c r="F15" s="13">
        <v>423125.63</v>
      </c>
      <c r="G15" s="13">
        <v>0</v>
      </c>
      <c r="H15" s="13">
        <v>423125.63</v>
      </c>
      <c r="I15" s="23">
        <f t="shared" si="1"/>
        <v>4.5956949060497445</v>
      </c>
      <c r="J15" s="13">
        <v>5742000.83</v>
      </c>
      <c r="K15" s="13">
        <v>0</v>
      </c>
      <c r="L15" s="13">
        <v>5742000.83</v>
      </c>
      <c r="M15" s="23">
        <f t="shared" si="2"/>
        <v>11.224491418406442</v>
      </c>
    </row>
    <row r="16" spans="1:13" ht="11.25">
      <c r="A16" s="15" t="s">
        <v>3</v>
      </c>
      <c r="B16" s="13">
        <v>455732801.69</v>
      </c>
      <c r="C16" s="13">
        <v>0</v>
      </c>
      <c r="D16" s="13">
        <v>455732801.69</v>
      </c>
      <c r="E16" s="22">
        <f t="shared" si="0"/>
        <v>754.9869981445587</v>
      </c>
      <c r="F16" s="13">
        <v>9848741.13</v>
      </c>
      <c r="G16" s="13">
        <v>0</v>
      </c>
      <c r="H16" s="13">
        <v>9848741.13</v>
      </c>
      <c r="I16" s="23">
        <f t="shared" si="1"/>
        <v>106.97014369501467</v>
      </c>
      <c r="J16" s="13">
        <v>445884060.56</v>
      </c>
      <c r="K16" s="13">
        <v>0</v>
      </c>
      <c r="L16" s="13">
        <v>445884060.56</v>
      </c>
      <c r="M16" s="23">
        <f t="shared" si="2"/>
        <v>871.616351082962</v>
      </c>
    </row>
    <row r="17" spans="1:13" ht="11.25">
      <c r="A17" s="15" t="s">
        <v>4</v>
      </c>
      <c r="B17" s="13">
        <v>859939.28</v>
      </c>
      <c r="C17" s="13">
        <v>0</v>
      </c>
      <c r="D17" s="13">
        <v>859939.28</v>
      </c>
      <c r="E17" s="22">
        <f t="shared" si="0"/>
        <v>1.4246132233321738</v>
      </c>
      <c r="F17" s="13">
        <v>105416.56</v>
      </c>
      <c r="G17" s="13">
        <v>0</v>
      </c>
      <c r="H17" s="13">
        <v>105416.56</v>
      </c>
      <c r="I17" s="23">
        <f t="shared" si="1"/>
        <v>1.1449610079287498</v>
      </c>
      <c r="J17" s="13">
        <v>754522.72</v>
      </c>
      <c r="K17" s="13">
        <v>0</v>
      </c>
      <c r="L17" s="13">
        <v>754522.72</v>
      </c>
      <c r="M17" s="23">
        <f t="shared" si="2"/>
        <v>1.4749447181171318</v>
      </c>
    </row>
    <row r="18" spans="1:13" ht="11.25">
      <c r="A18" s="15" t="s">
        <v>5</v>
      </c>
      <c r="B18" s="13">
        <v>4823198.27</v>
      </c>
      <c r="C18" s="13">
        <v>0</v>
      </c>
      <c r="D18" s="13">
        <v>4823198.27</v>
      </c>
      <c r="E18" s="22">
        <f t="shared" si="0"/>
        <v>7.990322333217367</v>
      </c>
      <c r="F18" s="13">
        <v>32306.08</v>
      </c>
      <c r="G18" s="13">
        <v>0</v>
      </c>
      <c r="H18" s="13">
        <v>32306.08</v>
      </c>
      <c r="I18" s="23">
        <f t="shared" si="1"/>
        <v>0.3508860649505811</v>
      </c>
      <c r="J18" s="13">
        <v>4790892.19</v>
      </c>
      <c r="K18" s="13">
        <v>0</v>
      </c>
      <c r="L18" s="13">
        <v>4790892.19</v>
      </c>
      <c r="M18" s="23">
        <f t="shared" si="2"/>
        <v>9.365259578544062</v>
      </c>
    </row>
    <row r="19" spans="1:13" ht="11.25">
      <c r="A19" s="15" t="s">
        <v>6</v>
      </c>
      <c r="B19" s="13">
        <v>3086615.42</v>
      </c>
      <c r="C19" s="13">
        <v>40705219.5</v>
      </c>
      <c r="D19" s="13">
        <v>43791834.92</v>
      </c>
      <c r="E19" s="22">
        <f t="shared" si="0"/>
        <v>72.54747928366714</v>
      </c>
      <c r="F19" s="13">
        <v>305485.96</v>
      </c>
      <c r="G19" s="13">
        <v>3386151.74</v>
      </c>
      <c r="H19" s="13">
        <v>3691637.7</v>
      </c>
      <c r="I19" s="23">
        <f t="shared" si="1"/>
        <v>40.095988921472795</v>
      </c>
      <c r="J19" s="13">
        <v>2781129.46</v>
      </c>
      <c r="K19" s="13">
        <v>37319067.76</v>
      </c>
      <c r="L19" s="13">
        <v>40100197.22</v>
      </c>
      <c r="M19" s="23">
        <f t="shared" si="2"/>
        <v>78.38806243646884</v>
      </c>
    </row>
    <row r="20" spans="1:13" ht="11.25">
      <c r="A20" s="15" t="s">
        <v>87</v>
      </c>
      <c r="B20" s="13">
        <v>41150922.2</v>
      </c>
      <c r="C20" s="13">
        <v>70514245.47</v>
      </c>
      <c r="D20" s="13">
        <v>111665167.67</v>
      </c>
      <c r="E20" s="22">
        <f t="shared" si="0"/>
        <v>184.98942675148683</v>
      </c>
      <c r="F20" s="13">
        <v>2404938.64</v>
      </c>
      <c r="G20" s="13">
        <v>18395871.11</v>
      </c>
      <c r="H20" s="13">
        <v>20800809.75</v>
      </c>
      <c r="I20" s="23">
        <f t="shared" si="1"/>
        <v>225.9238595633757</v>
      </c>
      <c r="J20" s="13">
        <v>38745983.56</v>
      </c>
      <c r="K20" s="13">
        <v>52118374.36</v>
      </c>
      <c r="L20" s="13">
        <v>90864357.92</v>
      </c>
      <c r="M20" s="23">
        <f t="shared" si="2"/>
        <v>177.62209304871374</v>
      </c>
    </row>
    <row r="21" spans="1:13" ht="11.25">
      <c r="A21" s="15" t="s">
        <v>7</v>
      </c>
      <c r="B21" s="13">
        <v>816256.39</v>
      </c>
      <c r="C21" s="13">
        <v>4600337.71</v>
      </c>
      <c r="D21" s="13">
        <v>5416594.1</v>
      </c>
      <c r="E21" s="22">
        <f t="shared" si="0"/>
        <v>8.97336795719232</v>
      </c>
      <c r="F21" s="13">
        <v>153675.1</v>
      </c>
      <c r="G21" s="13">
        <v>1035130.13</v>
      </c>
      <c r="H21" s="13">
        <v>1188805.23</v>
      </c>
      <c r="I21" s="23">
        <f t="shared" si="1"/>
        <v>12.91197165200391</v>
      </c>
      <c r="J21" s="13">
        <v>662581.29</v>
      </c>
      <c r="K21" s="13">
        <v>3565207.58</v>
      </c>
      <c r="L21" s="13">
        <v>4227788.87</v>
      </c>
      <c r="M21" s="23">
        <f t="shared" si="2"/>
        <v>8.264502443506139</v>
      </c>
    </row>
    <row r="22" spans="1:13" ht="11.25">
      <c r="A22" s="15" t="s">
        <v>8</v>
      </c>
      <c r="B22" s="13">
        <v>383477.18</v>
      </c>
      <c r="C22" s="13">
        <v>0</v>
      </c>
      <c r="D22" s="13">
        <v>383477.18</v>
      </c>
      <c r="E22" s="22">
        <f t="shared" si="0"/>
        <v>0.635285158126667</v>
      </c>
      <c r="F22" s="13">
        <v>31332.98</v>
      </c>
      <c r="G22" s="13">
        <v>0</v>
      </c>
      <c r="H22" s="13">
        <v>31332.98</v>
      </c>
      <c r="I22" s="23">
        <f t="shared" si="1"/>
        <v>0.3403169327685457</v>
      </c>
      <c r="J22" s="13">
        <v>352144.2</v>
      </c>
      <c r="K22" s="13">
        <v>0</v>
      </c>
      <c r="L22" s="13">
        <v>352144.2</v>
      </c>
      <c r="M22" s="23">
        <f t="shared" si="2"/>
        <v>0.6883732113535069</v>
      </c>
    </row>
    <row r="23" spans="1:13" ht="11.25">
      <c r="A23" s="15" t="s">
        <v>9</v>
      </c>
      <c r="B23" s="13">
        <f>SUM(B24:B29)</f>
        <v>580555753.09</v>
      </c>
      <c r="C23" s="13">
        <v>80587399.93</v>
      </c>
      <c r="D23" s="13">
        <f>B23+C23</f>
        <v>661143153.02</v>
      </c>
      <c r="E23" s="22">
        <f t="shared" si="0"/>
        <v>1095.2788181833241</v>
      </c>
      <c r="F23" s="13">
        <f>SUM(F24:F29)</f>
        <v>13140017.82</v>
      </c>
      <c r="G23" s="13">
        <v>2394993.7</v>
      </c>
      <c r="H23" s="13">
        <f>F23+G23</f>
        <v>15535011.52</v>
      </c>
      <c r="I23" s="23">
        <f t="shared" si="1"/>
        <v>168.73043901379384</v>
      </c>
      <c r="J23" s="13">
        <f>SUM(J24:J29)</f>
        <v>567415735.2700001</v>
      </c>
      <c r="K23" s="13">
        <v>78192406.23</v>
      </c>
      <c r="L23" s="13">
        <f>J23+K23</f>
        <v>645608141.5000001</v>
      </c>
      <c r="M23" s="23">
        <f t="shared" si="2"/>
        <v>1262.037965243569</v>
      </c>
    </row>
    <row r="24" spans="1:13" ht="11.25">
      <c r="A24" s="15" t="s">
        <v>10</v>
      </c>
      <c r="B24" s="13">
        <v>543030338.2</v>
      </c>
      <c r="C24" s="13">
        <v>0</v>
      </c>
      <c r="D24" s="13">
        <v>543030338.2</v>
      </c>
      <c r="E24" s="22">
        <f t="shared" si="0"/>
        <v>899.6079356559483</v>
      </c>
      <c r="F24" s="13">
        <v>12455319.15</v>
      </c>
      <c r="G24" s="13">
        <v>0</v>
      </c>
      <c r="H24" s="13">
        <v>12455319.15</v>
      </c>
      <c r="I24" s="23">
        <f t="shared" si="1"/>
        <v>135.28097262952102</v>
      </c>
      <c r="J24" s="13">
        <v>530575019.05</v>
      </c>
      <c r="K24" s="13">
        <v>0</v>
      </c>
      <c r="L24" s="13">
        <v>530575019.05</v>
      </c>
      <c r="M24" s="23">
        <f t="shared" si="2"/>
        <v>1037.1706526116193</v>
      </c>
    </row>
    <row r="25" spans="1:13" ht="11.25">
      <c r="A25" s="15" t="s">
        <v>11</v>
      </c>
      <c r="B25" s="13">
        <v>34031880.06</v>
      </c>
      <c r="C25" s="13">
        <v>0</v>
      </c>
      <c r="D25" s="13">
        <v>34031880.06</v>
      </c>
      <c r="E25" s="22">
        <f t="shared" si="0"/>
        <v>56.37870891108792</v>
      </c>
      <c r="F25" s="13">
        <v>617827.52</v>
      </c>
      <c r="G25" s="13">
        <v>0</v>
      </c>
      <c r="H25" s="13">
        <v>617827.52</v>
      </c>
      <c r="I25" s="23">
        <f t="shared" si="1"/>
        <v>6.710410774410775</v>
      </c>
      <c r="J25" s="13">
        <v>33414052.54</v>
      </c>
      <c r="K25" s="13">
        <v>0</v>
      </c>
      <c r="L25" s="13">
        <v>33414052.54</v>
      </c>
      <c r="M25" s="23">
        <f t="shared" si="2"/>
        <v>65.31795398389241</v>
      </c>
    </row>
    <row r="26" spans="1:13" ht="11.25">
      <c r="A26" s="15" t="s">
        <v>12</v>
      </c>
      <c r="B26" s="13">
        <v>632060.08</v>
      </c>
      <c r="C26" s="13">
        <v>0</v>
      </c>
      <c r="D26" s="13">
        <v>632060.08</v>
      </c>
      <c r="E26" s="22">
        <f t="shared" si="0"/>
        <v>1.047098520616934</v>
      </c>
      <c r="F26" s="13">
        <v>32028.98</v>
      </c>
      <c r="G26" s="13">
        <v>0</v>
      </c>
      <c r="H26" s="13">
        <v>32028.98</v>
      </c>
      <c r="I26" s="23">
        <f t="shared" si="1"/>
        <v>0.34787639839252743</v>
      </c>
      <c r="J26" s="13">
        <v>600031.1</v>
      </c>
      <c r="K26" s="13">
        <v>0</v>
      </c>
      <c r="L26" s="13">
        <v>600031.1</v>
      </c>
      <c r="M26" s="23">
        <f t="shared" si="2"/>
        <v>1.1729437407146766</v>
      </c>
    </row>
    <row r="27" spans="1:13" ht="11.25">
      <c r="A27" s="15" t="s">
        <v>13</v>
      </c>
      <c r="B27" s="13">
        <v>53224.97</v>
      </c>
      <c r="C27" s="13">
        <v>0</v>
      </c>
      <c r="D27" s="13">
        <v>53224.97</v>
      </c>
      <c r="E27" s="22">
        <f t="shared" si="0"/>
        <v>0.0881748256382221</v>
      </c>
      <c r="F27" s="13">
        <v>4589.03</v>
      </c>
      <c r="G27" s="13">
        <v>0</v>
      </c>
      <c r="H27" s="13">
        <v>4589.03</v>
      </c>
      <c r="I27" s="23">
        <f t="shared" si="1"/>
        <v>0.049842836971869225</v>
      </c>
      <c r="J27" s="13">
        <v>48635.94</v>
      </c>
      <c r="K27" s="13">
        <v>0</v>
      </c>
      <c r="L27" s="13">
        <v>48635.94</v>
      </c>
      <c r="M27" s="23">
        <f t="shared" si="2"/>
        <v>0.09507377433732114</v>
      </c>
    </row>
    <row r="28" spans="1:13" ht="11.25">
      <c r="A28" s="15" t="s">
        <v>14</v>
      </c>
      <c r="B28" s="13">
        <v>9862.47</v>
      </c>
      <c r="C28" s="13">
        <v>0</v>
      </c>
      <c r="D28" s="13">
        <v>9862.47</v>
      </c>
      <c r="E28" s="22">
        <f t="shared" si="0"/>
        <v>0.01633860146115998</v>
      </c>
      <c r="F28" s="13">
        <v>490.88</v>
      </c>
      <c r="G28" s="13">
        <v>0</v>
      </c>
      <c r="H28" s="13">
        <v>490.88</v>
      </c>
      <c r="I28" s="23">
        <f t="shared" si="1"/>
        <v>0.0053315955251439125</v>
      </c>
      <c r="J28" s="13">
        <v>9371.59</v>
      </c>
      <c r="K28" s="13">
        <v>0</v>
      </c>
      <c r="L28" s="13">
        <v>9371.59</v>
      </c>
      <c r="M28" s="23">
        <f t="shared" si="2"/>
        <v>0.01831963015091094</v>
      </c>
    </row>
    <row r="29" spans="1:13" ht="11.25">
      <c r="A29" s="15" t="s">
        <v>15</v>
      </c>
      <c r="B29" s="13">
        <v>2798387.31</v>
      </c>
      <c r="C29" s="13">
        <v>0</v>
      </c>
      <c r="D29" s="13">
        <v>2798387.31</v>
      </c>
      <c r="E29" s="22">
        <f t="shared" si="0"/>
        <v>4.635931464638935</v>
      </c>
      <c r="F29" s="13">
        <v>29762.26</v>
      </c>
      <c r="G29" s="13">
        <v>0</v>
      </c>
      <c r="H29" s="13">
        <v>29762.26</v>
      </c>
      <c r="I29" s="23">
        <f t="shared" si="1"/>
        <v>0.3232568697729988</v>
      </c>
      <c r="J29" s="13">
        <v>2768625.05</v>
      </c>
      <c r="K29" s="13">
        <v>0</v>
      </c>
      <c r="L29" s="13">
        <v>2768625.05</v>
      </c>
      <c r="M29" s="23">
        <f t="shared" si="2"/>
        <v>5.412121842990069</v>
      </c>
    </row>
    <row r="30" spans="1:13" ht="11.25">
      <c r="A30" s="15" t="s">
        <v>16</v>
      </c>
      <c r="B30" s="13">
        <v>6334474.27</v>
      </c>
      <c r="C30" s="13">
        <v>24226566.3</v>
      </c>
      <c r="D30" s="13">
        <v>30561040.57</v>
      </c>
      <c r="E30" s="22">
        <f t="shared" si="0"/>
        <v>50.62876359690539</v>
      </c>
      <c r="F30" s="13">
        <v>699950.62</v>
      </c>
      <c r="G30" s="13">
        <v>4860526.25</v>
      </c>
      <c r="H30" s="13">
        <v>5560476.87</v>
      </c>
      <c r="I30" s="23">
        <f t="shared" si="1"/>
        <v>60.394014011078525</v>
      </c>
      <c r="J30" s="13">
        <v>5634523.65</v>
      </c>
      <c r="K30" s="13">
        <v>19366040.05</v>
      </c>
      <c r="L30" s="13">
        <v>25000563.7</v>
      </c>
      <c r="M30" s="23">
        <f t="shared" si="2"/>
        <v>48.87122468527641</v>
      </c>
    </row>
    <row r="31" spans="1:13" ht="11.25">
      <c r="A31" s="15" t="s">
        <v>17</v>
      </c>
      <c r="B31" s="13">
        <v>4531182.01</v>
      </c>
      <c r="C31" s="13">
        <v>4363496.63</v>
      </c>
      <c r="D31" s="13">
        <v>8894678.64</v>
      </c>
      <c r="E31" s="22">
        <f t="shared" si="0"/>
        <v>14.735315739774366</v>
      </c>
      <c r="F31" s="13">
        <v>555043.08</v>
      </c>
      <c r="G31" s="13">
        <v>381331.22</v>
      </c>
      <c r="H31" s="13">
        <v>936374.3</v>
      </c>
      <c r="I31" s="23">
        <f t="shared" si="1"/>
        <v>10.17024329314652</v>
      </c>
      <c r="J31" s="13">
        <v>3976138.93</v>
      </c>
      <c r="K31" s="13">
        <v>3982165.41</v>
      </c>
      <c r="L31" s="13">
        <v>7958304.34</v>
      </c>
      <c r="M31" s="23">
        <f t="shared" si="2"/>
        <v>15.556932402846195</v>
      </c>
    </row>
    <row r="32" spans="1:13" ht="9.75">
      <c r="A32" s="15" t="s">
        <v>18</v>
      </c>
      <c r="B32" s="13">
        <v>426306.71</v>
      </c>
      <c r="C32" s="13">
        <v>825863.96</v>
      </c>
      <c r="D32" s="13">
        <v>1252170.67</v>
      </c>
      <c r="E32" s="22">
        <f t="shared" si="0"/>
        <v>2.0744009906730945</v>
      </c>
      <c r="F32" s="13">
        <v>27961.37</v>
      </c>
      <c r="G32" s="13">
        <v>90469.92</v>
      </c>
      <c r="H32" s="13">
        <v>118431.29</v>
      </c>
      <c r="I32" s="23">
        <f t="shared" si="1"/>
        <v>1.2863179102856521</v>
      </c>
      <c r="J32" s="13">
        <v>398345.34</v>
      </c>
      <c r="K32" s="13">
        <v>735394.04</v>
      </c>
      <c r="L32" s="13">
        <v>1133739.38</v>
      </c>
      <c r="M32" s="23">
        <f t="shared" si="2"/>
        <v>2.2162393072171396</v>
      </c>
    </row>
    <row r="33" spans="1:13" ht="9.75">
      <c r="A33" s="15" t="s">
        <v>19</v>
      </c>
      <c r="B33" s="13">
        <v>5546969.7</v>
      </c>
      <c r="C33" s="13">
        <v>8951508.83</v>
      </c>
      <c r="D33" s="13">
        <v>14498478.53</v>
      </c>
      <c r="E33" s="22">
        <f t="shared" si="0"/>
        <v>24.01881704023988</v>
      </c>
      <c r="F33" s="13">
        <v>4549434.92</v>
      </c>
      <c r="G33" s="13">
        <v>3831108.61</v>
      </c>
      <c r="H33" s="13">
        <v>8380543.53</v>
      </c>
      <c r="I33" s="23">
        <f t="shared" si="1"/>
        <v>91.0236073639622</v>
      </c>
      <c r="J33" s="13">
        <v>997534.78</v>
      </c>
      <c r="K33" s="13">
        <v>5120400.22</v>
      </c>
      <c r="L33" s="13">
        <v>6117935</v>
      </c>
      <c r="M33" s="23">
        <f t="shared" si="2"/>
        <v>11.959369379935882</v>
      </c>
    </row>
    <row r="34" spans="1:13" ht="9.75">
      <c r="A34" s="15" t="s">
        <v>20</v>
      </c>
      <c r="B34" s="13">
        <v>233728.3</v>
      </c>
      <c r="C34" s="13">
        <v>6368056.64</v>
      </c>
      <c r="D34" s="13">
        <v>6601784.94</v>
      </c>
      <c r="E34" s="22">
        <f t="shared" si="0"/>
        <v>10.936807216341137</v>
      </c>
      <c r="F34" s="13">
        <v>94448.88</v>
      </c>
      <c r="G34" s="13">
        <v>2546492.86</v>
      </c>
      <c r="H34" s="13">
        <v>2640941.74</v>
      </c>
      <c r="I34" s="23">
        <f t="shared" si="1"/>
        <v>28.68406364722494</v>
      </c>
      <c r="J34" s="13">
        <v>139279.42</v>
      </c>
      <c r="K34" s="13">
        <v>3821563.78</v>
      </c>
      <c r="L34" s="13">
        <v>3960843.2</v>
      </c>
      <c r="M34" s="23">
        <f t="shared" si="2"/>
        <v>7.742675736961451</v>
      </c>
    </row>
    <row r="35" spans="1:13" ht="9.75">
      <c r="A35" s="15" t="s">
        <v>21</v>
      </c>
      <c r="B35" s="13">
        <v>135827.79</v>
      </c>
      <c r="C35" s="13">
        <v>280578.5</v>
      </c>
      <c r="D35" s="13">
        <v>416406.29</v>
      </c>
      <c r="E35" s="22">
        <f t="shared" si="0"/>
        <v>0.6898369696668488</v>
      </c>
      <c r="F35" s="13">
        <v>15438.18</v>
      </c>
      <c r="G35" s="13">
        <v>25071.62</v>
      </c>
      <c r="H35" s="13">
        <v>40509.8</v>
      </c>
      <c r="I35" s="23">
        <f t="shared" si="1"/>
        <v>0.4399891386988162</v>
      </c>
      <c r="J35" s="13">
        <v>120389.61</v>
      </c>
      <c r="K35" s="13">
        <v>255506.88</v>
      </c>
      <c r="L35" s="13">
        <v>375896.49</v>
      </c>
      <c r="M35" s="23">
        <f t="shared" si="2"/>
        <v>0.7348043044804128</v>
      </c>
    </row>
    <row r="36" spans="1:13" ht="9.75">
      <c r="A36" s="15" t="s">
        <v>22</v>
      </c>
      <c r="B36" s="13">
        <v>53591698.26</v>
      </c>
      <c r="C36" s="13">
        <v>538339816.86</v>
      </c>
      <c r="D36" s="13">
        <v>591931515.12</v>
      </c>
      <c r="E36" s="22">
        <f t="shared" si="0"/>
        <v>980.6197755578748</v>
      </c>
      <c r="F36" s="13">
        <v>18130927.03</v>
      </c>
      <c r="G36" s="13">
        <v>151698243.2</v>
      </c>
      <c r="H36" s="13">
        <v>169829170.23</v>
      </c>
      <c r="I36" s="23">
        <f t="shared" si="1"/>
        <v>1844.5657676767676</v>
      </c>
      <c r="J36" s="13">
        <v>35460771.23</v>
      </c>
      <c r="K36" s="13">
        <v>386641573.66</v>
      </c>
      <c r="L36" s="13">
        <v>422102344.89</v>
      </c>
      <c r="M36" s="23">
        <f t="shared" si="2"/>
        <v>825.1277365118461</v>
      </c>
    </row>
    <row r="37" spans="1:13" ht="9.75">
      <c r="A37" s="15" t="s">
        <v>23</v>
      </c>
      <c r="B37" s="13">
        <v>3222256.31</v>
      </c>
      <c r="C37" s="13">
        <v>64278828.6</v>
      </c>
      <c r="D37" s="13">
        <v>67501084.91</v>
      </c>
      <c r="E37" s="22">
        <f t="shared" si="0"/>
        <v>111.82526532809834</v>
      </c>
      <c r="F37" s="13">
        <v>336102.98</v>
      </c>
      <c r="G37" s="13">
        <v>5252053.94</v>
      </c>
      <c r="H37" s="13">
        <v>5588156.92</v>
      </c>
      <c r="I37" s="23">
        <f t="shared" si="1"/>
        <v>60.69465537091344</v>
      </c>
      <c r="J37" s="13">
        <v>2886153.33</v>
      </c>
      <c r="K37" s="13">
        <v>59026774.66</v>
      </c>
      <c r="L37" s="13">
        <v>61912927.99</v>
      </c>
      <c r="M37" s="23">
        <f t="shared" si="2"/>
        <v>121.02769565642349</v>
      </c>
    </row>
    <row r="38" spans="1:13" ht="9.75">
      <c r="A38" s="15" t="s">
        <v>24</v>
      </c>
      <c r="B38" s="13">
        <v>30996189.33</v>
      </c>
      <c r="C38" s="13">
        <v>0</v>
      </c>
      <c r="D38" s="13">
        <v>30996189.33</v>
      </c>
      <c r="E38" s="22">
        <f t="shared" si="0"/>
        <v>51.349650166492715</v>
      </c>
      <c r="F38" s="13">
        <v>242456.86</v>
      </c>
      <c r="G38" s="13">
        <v>0</v>
      </c>
      <c r="H38" s="13">
        <v>242456.86</v>
      </c>
      <c r="I38" s="23">
        <f t="shared" si="1"/>
        <v>2.633396980558271</v>
      </c>
      <c r="J38" s="13">
        <v>30753732.47</v>
      </c>
      <c r="K38" s="13">
        <v>0</v>
      </c>
      <c r="L38" s="13">
        <v>30753732.47</v>
      </c>
      <c r="M38" s="23">
        <f t="shared" si="2"/>
        <v>60.11754724763468</v>
      </c>
    </row>
    <row r="39" spans="1:13" ht="9.75">
      <c r="A39" s="15" t="s">
        <v>25</v>
      </c>
      <c r="B39" s="13">
        <v>17656572.15</v>
      </c>
      <c r="C39" s="13">
        <v>0</v>
      </c>
      <c r="D39" s="13">
        <v>17656572.15</v>
      </c>
      <c r="E39" s="22">
        <f t="shared" si="0"/>
        <v>29.250653794543013</v>
      </c>
      <c r="F39" s="13">
        <v>70877.78</v>
      </c>
      <c r="G39" s="13">
        <v>0</v>
      </c>
      <c r="H39" s="13">
        <v>70877.78</v>
      </c>
      <c r="I39" s="23">
        <f t="shared" si="1"/>
        <v>0.7698249158249159</v>
      </c>
      <c r="J39" s="13">
        <v>17585694.37</v>
      </c>
      <c r="K39" s="13">
        <v>0</v>
      </c>
      <c r="L39" s="13">
        <v>17585694.37</v>
      </c>
      <c r="M39" s="23">
        <f t="shared" si="2"/>
        <v>34.37660170849949</v>
      </c>
    </row>
    <row r="40" spans="1:13" ht="9.75">
      <c r="A40" s="15" t="s">
        <v>26</v>
      </c>
      <c r="B40" s="13">
        <v>97248735.71</v>
      </c>
      <c r="C40" s="13">
        <v>0</v>
      </c>
      <c r="D40" s="13">
        <v>97248735.71</v>
      </c>
      <c r="E40" s="22">
        <f t="shared" si="0"/>
        <v>161.10653166674948</v>
      </c>
      <c r="F40" s="13">
        <v>270857.57</v>
      </c>
      <c r="G40" s="13">
        <v>0</v>
      </c>
      <c r="H40" s="13">
        <v>270857.57</v>
      </c>
      <c r="I40" s="23">
        <f t="shared" si="1"/>
        <v>2.9418656457043553</v>
      </c>
      <c r="J40" s="13">
        <v>96977878.14</v>
      </c>
      <c r="K40" s="13">
        <v>0</v>
      </c>
      <c r="L40" s="13">
        <v>96977878.14</v>
      </c>
      <c r="M40" s="23">
        <f t="shared" si="2"/>
        <v>189.57283239502698</v>
      </c>
    </row>
    <row r="41" spans="1:13" ht="9.75">
      <c r="A41" s="15" t="s">
        <v>27</v>
      </c>
      <c r="B41" s="13">
        <v>807389.61</v>
      </c>
      <c r="C41" s="13">
        <v>0</v>
      </c>
      <c r="D41" s="13">
        <v>807389.61</v>
      </c>
      <c r="E41" s="22">
        <f t="shared" si="0"/>
        <v>1.3375571293673276</v>
      </c>
      <c r="F41" s="13">
        <v>6341.58</v>
      </c>
      <c r="G41" s="13">
        <v>0</v>
      </c>
      <c r="H41" s="13">
        <v>6341.58</v>
      </c>
      <c r="I41" s="23">
        <f t="shared" si="1"/>
        <v>0.06887781036168134</v>
      </c>
      <c r="J41" s="13">
        <v>801048.03</v>
      </c>
      <c r="K41" s="13">
        <v>0</v>
      </c>
      <c r="L41" s="13">
        <v>801048.03</v>
      </c>
      <c r="M41" s="23">
        <f t="shared" si="2"/>
        <v>1.565892622566268</v>
      </c>
    </row>
    <row r="42" spans="1:13" ht="9.75">
      <c r="A42" s="15" t="s">
        <v>28</v>
      </c>
      <c r="B42" s="13">
        <v>8769.17</v>
      </c>
      <c r="C42" s="13">
        <v>0</v>
      </c>
      <c r="D42" s="13">
        <v>8769.17</v>
      </c>
      <c r="E42" s="22">
        <f t="shared" si="0"/>
        <v>0.014527392608054603</v>
      </c>
      <c r="F42" s="13">
        <v>34.32</v>
      </c>
      <c r="G42" s="13">
        <v>0</v>
      </c>
      <c r="H42" s="13">
        <v>34.32</v>
      </c>
      <c r="I42" s="23">
        <f t="shared" si="1"/>
        <v>0.0003727598566308244</v>
      </c>
      <c r="J42" s="13">
        <v>8734.85</v>
      </c>
      <c r="K42" s="13">
        <v>0</v>
      </c>
      <c r="L42" s="13">
        <v>8734.85</v>
      </c>
      <c r="M42" s="23">
        <f t="shared" si="2"/>
        <v>0.017074927672218312</v>
      </c>
    </row>
    <row r="43" spans="1:13" ht="9.75">
      <c r="A43" s="15" t="s">
        <v>29</v>
      </c>
      <c r="B43" s="13">
        <v>6138.23</v>
      </c>
      <c r="C43" s="13">
        <v>0</v>
      </c>
      <c r="D43" s="13">
        <v>6138.23</v>
      </c>
      <c r="E43" s="22">
        <f t="shared" si="0"/>
        <v>0.01016886171992777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6138.23</v>
      </c>
      <c r="K43" s="13">
        <v>0</v>
      </c>
      <c r="L43" s="13">
        <v>6138.23</v>
      </c>
      <c r="M43" s="23">
        <f t="shared" si="2"/>
        <v>0.011999042145593868</v>
      </c>
    </row>
    <row r="44" spans="1:13" ht="9.75">
      <c r="A44" s="15" t="s">
        <v>30</v>
      </c>
      <c r="B44" s="13">
        <v>2327972.03</v>
      </c>
      <c r="C44" s="13">
        <v>0</v>
      </c>
      <c r="D44" s="13">
        <v>2327972.03</v>
      </c>
      <c r="E44" s="22">
        <f t="shared" si="0"/>
        <v>3.8566208273279985</v>
      </c>
      <c r="F44" s="13">
        <v>16301.28</v>
      </c>
      <c r="G44" s="13">
        <v>0</v>
      </c>
      <c r="H44" s="13">
        <v>16301.28</v>
      </c>
      <c r="I44" s="23">
        <f t="shared" si="1"/>
        <v>0.17705311176278918</v>
      </c>
      <c r="J44" s="13">
        <v>2311670.75</v>
      </c>
      <c r="K44" s="13">
        <v>0</v>
      </c>
      <c r="L44" s="13">
        <v>2311670.75</v>
      </c>
      <c r="M44" s="23">
        <f t="shared" si="2"/>
        <v>4.5188653334897175</v>
      </c>
    </row>
    <row r="45" spans="1:13" ht="9.75">
      <c r="A45" s="15" t="s">
        <v>31</v>
      </c>
      <c r="B45" s="13">
        <v>107703.26</v>
      </c>
      <c r="C45" s="13">
        <v>0</v>
      </c>
      <c r="D45" s="13">
        <v>107703.26</v>
      </c>
      <c r="E45" s="22">
        <f t="shared" si="0"/>
        <v>0.17842595629773206</v>
      </c>
      <c r="F45" s="13">
        <v>150</v>
      </c>
      <c r="G45" s="13">
        <v>0</v>
      </c>
      <c r="H45" s="13">
        <v>150</v>
      </c>
      <c r="I45" s="23">
        <f t="shared" si="1"/>
        <v>0.0016291951775822744</v>
      </c>
      <c r="J45" s="13">
        <v>107553.26</v>
      </c>
      <c r="K45" s="13">
        <v>0</v>
      </c>
      <c r="L45" s="13">
        <v>107553.26</v>
      </c>
      <c r="M45" s="23">
        <f t="shared" si="2"/>
        <v>0.21024564078504965</v>
      </c>
    </row>
    <row r="46" spans="1:13" ht="9.75">
      <c r="A46" s="15" t="s">
        <v>32</v>
      </c>
      <c r="B46" s="13">
        <v>10717167.27</v>
      </c>
      <c r="C46" s="13">
        <v>10120095.45</v>
      </c>
      <c r="D46" s="13">
        <v>20837262.72</v>
      </c>
      <c r="E46" s="22">
        <f t="shared" si="0"/>
        <v>34.519925649818596</v>
      </c>
      <c r="F46" s="13">
        <v>1475250.71</v>
      </c>
      <c r="G46" s="13">
        <v>3288863.56</v>
      </c>
      <c r="H46" s="13">
        <v>4764114.27</v>
      </c>
      <c r="I46" s="23">
        <f t="shared" si="1"/>
        <v>51.74447996089931</v>
      </c>
      <c r="J46" s="13">
        <v>9241916.56</v>
      </c>
      <c r="K46" s="13">
        <v>6831231.89</v>
      </c>
      <c r="L46" s="13">
        <v>16073148.45</v>
      </c>
      <c r="M46" s="23">
        <f t="shared" si="2"/>
        <v>31.419869516772224</v>
      </c>
    </row>
    <row r="47" spans="1:13" ht="9.75">
      <c r="A47" s="15" t="s">
        <v>33</v>
      </c>
      <c r="B47" s="13">
        <v>815918.1</v>
      </c>
      <c r="C47" s="13">
        <v>369589.4</v>
      </c>
      <c r="D47" s="13">
        <v>1185507.5</v>
      </c>
      <c r="E47" s="22">
        <f t="shared" si="0"/>
        <v>1.9639638520285605</v>
      </c>
      <c r="F47" s="13">
        <v>20796.22</v>
      </c>
      <c r="G47" s="13">
        <v>63961.97</v>
      </c>
      <c r="H47" s="13">
        <v>84758.19</v>
      </c>
      <c r="I47" s="23">
        <f t="shared" si="1"/>
        <v>0.9205842293906811</v>
      </c>
      <c r="J47" s="13">
        <v>795121.88</v>
      </c>
      <c r="K47" s="13">
        <v>305627.43</v>
      </c>
      <c r="L47" s="13">
        <v>1100749.31</v>
      </c>
      <c r="M47" s="23">
        <f t="shared" si="2"/>
        <v>2.151750156384393</v>
      </c>
    </row>
    <row r="48" spans="1:13" ht="9.75">
      <c r="A48" s="15" t="s">
        <v>34</v>
      </c>
      <c r="B48" s="13">
        <v>584593647.03</v>
      </c>
      <c r="C48" s="13">
        <v>0</v>
      </c>
      <c r="D48" s="13">
        <v>584593647.03</v>
      </c>
      <c r="E48" s="22">
        <f t="shared" si="0"/>
        <v>968.4635406291933</v>
      </c>
      <c r="F48" s="13">
        <v>3842527.76</v>
      </c>
      <c r="G48" s="13">
        <v>0</v>
      </c>
      <c r="H48" s="13">
        <v>3842527.76</v>
      </c>
      <c r="I48" s="23">
        <f t="shared" si="1"/>
        <v>41.73485130878679</v>
      </c>
      <c r="J48" s="13">
        <v>580751119.27</v>
      </c>
      <c r="K48" s="13">
        <v>0</v>
      </c>
      <c r="L48" s="13">
        <v>580751119.27</v>
      </c>
      <c r="M48" s="23">
        <f t="shared" si="2"/>
        <v>1135.2551397099069</v>
      </c>
    </row>
    <row r="49" spans="1:13" ht="9.75">
      <c r="A49" s="15" t="s">
        <v>35</v>
      </c>
      <c r="B49" s="13">
        <v>1424268.46</v>
      </c>
      <c r="C49" s="13">
        <v>0</v>
      </c>
      <c r="D49" s="13">
        <v>1424268.46</v>
      </c>
      <c r="E49" s="22">
        <f t="shared" si="0"/>
        <v>2.3595057568377977</v>
      </c>
      <c r="F49" s="13">
        <v>21807.4</v>
      </c>
      <c r="G49" s="13">
        <v>0</v>
      </c>
      <c r="H49" s="13">
        <v>21807.4</v>
      </c>
      <c r="I49" s="23">
        <f t="shared" si="1"/>
        <v>0.2368567394373846</v>
      </c>
      <c r="J49" s="13">
        <v>1402461.06</v>
      </c>
      <c r="K49" s="13">
        <v>0</v>
      </c>
      <c r="L49" s="13">
        <v>1402461.06</v>
      </c>
      <c r="M49" s="23">
        <f t="shared" si="2"/>
        <v>2.7415377668308705</v>
      </c>
    </row>
    <row r="50" spans="1:13" ht="9.75">
      <c r="A50" s="15" t="s">
        <v>88</v>
      </c>
      <c r="B50" s="13">
        <v>9077567.18</v>
      </c>
      <c r="C50" s="13">
        <v>0</v>
      </c>
      <c r="D50" s="13">
        <v>9077567.18</v>
      </c>
      <c r="E50" s="22">
        <f t="shared" si="0"/>
        <v>15.038296936865297</v>
      </c>
      <c r="F50" s="13">
        <v>555665.23</v>
      </c>
      <c r="G50" s="13">
        <v>0</v>
      </c>
      <c r="H50" s="13">
        <v>555665.23</v>
      </c>
      <c r="I50" s="23">
        <f t="shared" si="1"/>
        <v>6.035247420440968</v>
      </c>
      <c r="J50" s="13">
        <v>8521901.95</v>
      </c>
      <c r="K50" s="13">
        <v>0</v>
      </c>
      <c r="L50" s="13">
        <v>8521901.95</v>
      </c>
      <c r="M50" s="23">
        <f t="shared" si="2"/>
        <v>16.658655778403315</v>
      </c>
    </row>
    <row r="51" spans="1:13" ht="9.75">
      <c r="A51" s="15" t="s">
        <v>36</v>
      </c>
      <c r="B51" s="13">
        <v>4811669.09</v>
      </c>
      <c r="C51" s="13">
        <v>87467026.81</v>
      </c>
      <c r="D51" s="13">
        <v>92278695.9</v>
      </c>
      <c r="E51" s="22">
        <f t="shared" si="0"/>
        <v>152.87294518165103</v>
      </c>
      <c r="F51" s="13">
        <v>711834.13</v>
      </c>
      <c r="G51" s="13">
        <v>16018992.71</v>
      </c>
      <c r="H51" s="13">
        <v>16730826.84</v>
      </c>
      <c r="I51" s="23">
        <f t="shared" si="1"/>
        <v>181.7185493646139</v>
      </c>
      <c r="J51" s="13">
        <v>4099834.96</v>
      </c>
      <c r="K51" s="13">
        <v>71448034.1</v>
      </c>
      <c r="L51" s="13">
        <v>75547869.06</v>
      </c>
      <c r="M51" s="23">
        <f t="shared" si="2"/>
        <v>147.68134541402767</v>
      </c>
    </row>
    <row r="52" spans="1:13" ht="9.75">
      <c r="A52" s="15" t="s">
        <v>37</v>
      </c>
      <c r="B52" s="13">
        <v>11421605.23</v>
      </c>
      <c r="C52" s="13">
        <v>84497702.38</v>
      </c>
      <c r="D52" s="13">
        <v>95919307.61</v>
      </c>
      <c r="E52" s="22">
        <f t="shared" si="0"/>
        <v>158.90414262047943</v>
      </c>
      <c r="F52" s="13">
        <v>1333701.51</v>
      </c>
      <c r="G52" s="13">
        <v>8890540.03</v>
      </c>
      <c r="H52" s="13">
        <v>10224241.54</v>
      </c>
      <c r="I52" s="23">
        <f t="shared" si="1"/>
        <v>111.04856674269577</v>
      </c>
      <c r="J52" s="13">
        <v>10087903.72</v>
      </c>
      <c r="K52" s="13">
        <v>75607162.35</v>
      </c>
      <c r="L52" s="13">
        <v>85695066.07</v>
      </c>
      <c r="M52" s="23">
        <f t="shared" si="2"/>
        <v>167.5171359566815</v>
      </c>
    </row>
    <row r="53" spans="1:13" ht="9.75">
      <c r="A53" s="15" t="s">
        <v>38</v>
      </c>
      <c r="B53" s="13">
        <v>915430.32</v>
      </c>
      <c r="C53" s="13">
        <v>10493296.18</v>
      </c>
      <c r="D53" s="13">
        <v>11408726.5</v>
      </c>
      <c r="E53" s="22">
        <f t="shared" si="0"/>
        <v>18.90019796895449</v>
      </c>
      <c r="F53" s="13">
        <v>135416.76</v>
      </c>
      <c r="G53" s="13">
        <v>1163684.67</v>
      </c>
      <c r="H53" s="13">
        <v>1299101.43</v>
      </c>
      <c r="I53" s="23">
        <f t="shared" si="1"/>
        <v>14.109931899641577</v>
      </c>
      <c r="J53" s="13">
        <v>780013.56</v>
      </c>
      <c r="K53" s="13">
        <v>9329611.51</v>
      </c>
      <c r="L53" s="13">
        <v>10109625.07</v>
      </c>
      <c r="M53" s="23">
        <f t="shared" si="2"/>
        <v>19.76234472984596</v>
      </c>
    </row>
    <row r="54" spans="1:13" ht="9.75">
      <c r="A54" s="15" t="s">
        <v>39</v>
      </c>
      <c r="B54" s="13">
        <v>4485255.49</v>
      </c>
      <c r="C54" s="13">
        <v>0</v>
      </c>
      <c r="D54" s="13">
        <v>4485255.49</v>
      </c>
      <c r="E54" s="22">
        <f t="shared" si="0"/>
        <v>7.430471464307606</v>
      </c>
      <c r="F54" s="13">
        <v>489.1</v>
      </c>
      <c r="G54" s="13">
        <v>0</v>
      </c>
      <c r="H54" s="13">
        <v>489.1</v>
      </c>
      <c r="I54" s="23">
        <f t="shared" si="1"/>
        <v>0.005312262409036603</v>
      </c>
      <c r="J54" s="13">
        <v>4484766.39</v>
      </c>
      <c r="K54" s="13">
        <v>0</v>
      </c>
      <c r="L54" s="13">
        <v>4484766.39</v>
      </c>
      <c r="M54" s="23">
        <f t="shared" si="2"/>
        <v>8.766843361482524</v>
      </c>
    </row>
    <row r="55" spans="1:13" ht="9.75">
      <c r="A55" s="15" t="s">
        <v>40</v>
      </c>
      <c r="B55" s="13">
        <v>583455598.16</v>
      </c>
      <c r="C55" s="13">
        <v>113702200.46</v>
      </c>
      <c r="D55" s="13">
        <v>697157798.62</v>
      </c>
      <c r="E55" s="22">
        <f t="shared" si="0"/>
        <v>1154.9422636714544</v>
      </c>
      <c r="F55" s="13">
        <v>574128335.66</v>
      </c>
      <c r="G55" s="13">
        <v>65657800.16</v>
      </c>
      <c r="H55" s="13">
        <v>639786135.82</v>
      </c>
      <c r="I55" s="23">
        <f t="shared" si="1"/>
        <v>6948.909914412947</v>
      </c>
      <c r="J55" s="13">
        <v>9327262.5</v>
      </c>
      <c r="K55" s="13">
        <v>48044400.3</v>
      </c>
      <c r="L55" s="13">
        <v>57371662.8</v>
      </c>
      <c r="M55" s="23">
        <f t="shared" si="2"/>
        <v>112.1504081632653</v>
      </c>
    </row>
    <row r="56" spans="1:13" ht="9.75">
      <c r="A56" s="15" t="s">
        <v>41</v>
      </c>
      <c r="B56" s="13">
        <v>253558.03</v>
      </c>
      <c r="C56" s="13">
        <v>0</v>
      </c>
      <c r="D56" s="13">
        <v>253558.03</v>
      </c>
      <c r="E56" s="22">
        <f t="shared" si="0"/>
        <v>0.42005538160793865</v>
      </c>
      <c r="F56" s="13">
        <v>13688.55</v>
      </c>
      <c r="G56" s="13">
        <v>0</v>
      </c>
      <c r="H56" s="13">
        <v>13688.55</v>
      </c>
      <c r="I56" s="23">
        <f t="shared" si="1"/>
        <v>0.14867546432062562</v>
      </c>
      <c r="J56" s="13">
        <v>239869.48</v>
      </c>
      <c r="K56" s="13">
        <v>0</v>
      </c>
      <c r="L56" s="13">
        <v>239869.48</v>
      </c>
      <c r="M56" s="23">
        <f t="shared" si="2"/>
        <v>0.46889803737586994</v>
      </c>
    </row>
    <row r="57" spans="1:13" ht="9.75">
      <c r="A57" s="15" t="s">
        <v>42</v>
      </c>
      <c r="B57" s="13">
        <v>5035253.84</v>
      </c>
      <c r="C57" s="13">
        <v>9281533.87</v>
      </c>
      <c r="D57" s="13">
        <v>14316787.71</v>
      </c>
      <c r="E57" s="22">
        <f t="shared" si="0"/>
        <v>23.71782003876547</v>
      </c>
      <c r="F57" s="13">
        <v>19922.83</v>
      </c>
      <c r="G57" s="13">
        <v>4743139.42</v>
      </c>
      <c r="H57" s="13">
        <v>4763062.25</v>
      </c>
      <c r="I57" s="23">
        <f t="shared" si="1"/>
        <v>51.73305365482785</v>
      </c>
      <c r="J57" s="13">
        <v>5015331.01</v>
      </c>
      <c r="K57" s="13">
        <v>4538394.45</v>
      </c>
      <c r="L57" s="13">
        <v>9553725.46</v>
      </c>
      <c r="M57" s="23">
        <f t="shared" si="2"/>
        <v>18.675669442489642</v>
      </c>
    </row>
    <row r="58" spans="1:13" ht="9.75">
      <c r="A58" s="15" t="s">
        <v>43</v>
      </c>
      <c r="B58" s="13">
        <v>5875638.24</v>
      </c>
      <c r="C58" s="13">
        <v>900366.3</v>
      </c>
      <c r="D58" s="13">
        <v>6776004.54</v>
      </c>
      <c r="E58" s="22">
        <f t="shared" si="0"/>
        <v>11.225427066249193</v>
      </c>
      <c r="F58" s="13">
        <v>2560678.35</v>
      </c>
      <c r="G58" s="13">
        <v>86864.47</v>
      </c>
      <c r="H58" s="13">
        <v>2647542.82</v>
      </c>
      <c r="I58" s="23">
        <f t="shared" si="1"/>
        <v>28.755759965243833</v>
      </c>
      <c r="J58" s="13">
        <v>3314959.89</v>
      </c>
      <c r="K58" s="13">
        <v>813501.83</v>
      </c>
      <c r="L58" s="13">
        <v>4128461.72</v>
      </c>
      <c r="M58" s="23">
        <f t="shared" si="2"/>
        <v>8.070337242943154</v>
      </c>
    </row>
    <row r="59" spans="1:13" ht="9.75">
      <c r="A59" s="15" t="s">
        <v>44</v>
      </c>
      <c r="B59" s="13">
        <v>72352279.57</v>
      </c>
      <c r="C59" s="13">
        <v>0</v>
      </c>
      <c r="D59" s="13">
        <v>72352279.57</v>
      </c>
      <c r="E59" s="22">
        <f t="shared" si="0"/>
        <v>119.861967712009</v>
      </c>
      <c r="F59" s="13">
        <v>2212120.27</v>
      </c>
      <c r="G59" s="13">
        <v>0</v>
      </c>
      <c r="H59" s="13">
        <v>2212120.27</v>
      </c>
      <c r="I59" s="23">
        <f t="shared" si="1"/>
        <v>24.02650450743999</v>
      </c>
      <c r="J59" s="13">
        <v>70140159.3</v>
      </c>
      <c r="K59" s="13">
        <v>0</v>
      </c>
      <c r="L59" s="13">
        <v>70140159.3</v>
      </c>
      <c r="M59" s="23">
        <f t="shared" si="2"/>
        <v>137.11032782078348</v>
      </c>
    </row>
    <row r="60" spans="1:13" ht="9.75">
      <c r="A60" s="15" t="s">
        <v>45</v>
      </c>
      <c r="B60" s="13">
        <v>987439.23</v>
      </c>
      <c r="C60" s="13">
        <v>12929020.84</v>
      </c>
      <c r="D60" s="13">
        <v>13916460.07</v>
      </c>
      <c r="E60" s="22">
        <f t="shared" si="0"/>
        <v>23.05461966767722</v>
      </c>
      <c r="F60" s="13">
        <v>100465.87</v>
      </c>
      <c r="G60" s="13">
        <v>750102</v>
      </c>
      <c r="H60" s="13">
        <v>850567.87</v>
      </c>
      <c r="I60" s="23">
        <f t="shared" si="1"/>
        <v>9.238273813402845</v>
      </c>
      <c r="J60" s="13">
        <v>886973.36</v>
      </c>
      <c r="K60" s="13">
        <v>12178918.84</v>
      </c>
      <c r="L60" s="13">
        <v>13065892.2</v>
      </c>
      <c r="M60" s="23">
        <f t="shared" si="2"/>
        <v>25.541270232230822</v>
      </c>
    </row>
    <row r="61" spans="1:13" ht="9.75">
      <c r="A61" s="15" t="s">
        <v>46</v>
      </c>
      <c r="B61" s="13">
        <v>1049219.34</v>
      </c>
      <c r="C61" s="13">
        <v>79150.22</v>
      </c>
      <c r="D61" s="13">
        <v>1128369.56</v>
      </c>
      <c r="E61" s="22">
        <f t="shared" si="0"/>
        <v>1.8693066282325266</v>
      </c>
      <c r="F61" s="13">
        <v>47968.51</v>
      </c>
      <c r="G61" s="13">
        <v>23416.99</v>
      </c>
      <c r="H61" s="13">
        <v>71385.5</v>
      </c>
      <c r="I61" s="23">
        <f t="shared" si="1"/>
        <v>0.7753394156619963</v>
      </c>
      <c r="J61" s="13">
        <v>1001250.83</v>
      </c>
      <c r="K61" s="13">
        <v>55733.23</v>
      </c>
      <c r="L61" s="13">
        <v>1056984.06</v>
      </c>
      <c r="M61" s="23">
        <f t="shared" si="2"/>
        <v>2.0661976307764487</v>
      </c>
    </row>
    <row r="63" ht="9.7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8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26176</v>
      </c>
      <c r="C6" s="13">
        <v>293448</v>
      </c>
      <c r="D6" s="24">
        <f>C6/B6</f>
        <v>11.21057457212714</v>
      </c>
      <c r="E6" s="13">
        <f>E12*12</f>
        <v>71437.09257054063</v>
      </c>
    </row>
    <row r="7" spans="1:5" ht="11.25">
      <c r="A7" s="18" t="s">
        <v>73</v>
      </c>
      <c r="B7" s="13">
        <v>5411</v>
      </c>
      <c r="C7" s="13">
        <v>57061</v>
      </c>
      <c r="D7" s="24">
        <f>C7/B7</f>
        <v>10.545370541489559</v>
      </c>
      <c r="E7" s="13">
        <f>I12*12</f>
        <v>110470.92051313506</v>
      </c>
    </row>
    <row r="8" spans="1:5" ht="11.25">
      <c r="A8" s="18" t="s">
        <v>74</v>
      </c>
      <c r="B8" s="13">
        <v>20765</v>
      </c>
      <c r="C8" s="13">
        <v>236387</v>
      </c>
      <c r="D8" s="24">
        <f>C8/B8</f>
        <v>11.383915241993739</v>
      </c>
      <c r="E8" s="13">
        <f>M12*12</f>
        <v>62014.792459991455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1288931269.3700001</v>
      </c>
      <c r="C12" s="20">
        <f>SUM(C13:C61)</f>
        <v>457991392.3499999</v>
      </c>
      <c r="D12" s="20">
        <f>SUM(D13:D23)+SUM(D30:D61)</f>
        <v>1746922661.7200005</v>
      </c>
      <c r="E12" s="21">
        <f>D12/$C$6</f>
        <v>5953.091047545052</v>
      </c>
      <c r="F12" s="20">
        <f>SUM(F13:F23)+SUM(F30:F61)</f>
        <v>410801557.91999996</v>
      </c>
      <c r="G12" s="20">
        <f>SUM(G13:G61)</f>
        <v>114496875.03</v>
      </c>
      <c r="H12" s="20">
        <f>SUM(H13:H23)+SUM(H30:H61)</f>
        <v>525298432.95</v>
      </c>
      <c r="I12" s="21">
        <f>H12/$C$7</f>
        <v>9205.910042761256</v>
      </c>
      <c r="J12" s="20">
        <f>SUM(J13:J23)+SUM(J30:J61)</f>
        <v>878129711.45</v>
      </c>
      <c r="K12" s="20">
        <f>SUM(K13:K61)</f>
        <v>343494517.32000005</v>
      </c>
      <c r="L12" s="20">
        <f>SUM(L13:L23)+SUM(L30:L61)</f>
        <v>1221624228.77</v>
      </c>
      <c r="M12" s="21">
        <f>L12/$C$8</f>
        <v>5167.899371665954</v>
      </c>
    </row>
    <row r="13" spans="1:13" ht="11.25">
      <c r="A13" s="15" t="s">
        <v>0</v>
      </c>
      <c r="B13" s="13">
        <v>8603660.68</v>
      </c>
      <c r="C13" s="13">
        <v>0</v>
      </c>
      <c r="D13" s="13">
        <v>8603660.68</v>
      </c>
      <c r="E13" s="22">
        <f>D13/$C$6</f>
        <v>29.319200267168288</v>
      </c>
      <c r="F13" s="13">
        <v>178296.69</v>
      </c>
      <c r="G13" s="13">
        <v>0</v>
      </c>
      <c r="H13" s="13">
        <v>178296.69</v>
      </c>
      <c r="I13" s="23">
        <f>H13/$C$7</f>
        <v>3.1246681621422687</v>
      </c>
      <c r="J13" s="13">
        <v>8425363.99</v>
      </c>
      <c r="K13" s="13">
        <v>0</v>
      </c>
      <c r="L13" s="13">
        <v>8425363.99</v>
      </c>
      <c r="M13" s="23">
        <f>L13/$C$8</f>
        <v>35.642247627830635</v>
      </c>
    </row>
    <row r="14" spans="1:13" ht="11.25">
      <c r="A14" s="15" t="s">
        <v>1</v>
      </c>
      <c r="B14" s="13">
        <v>1594914.04</v>
      </c>
      <c r="C14" s="13">
        <v>8353388.19</v>
      </c>
      <c r="D14" s="13">
        <v>9948302.23</v>
      </c>
      <c r="E14" s="22">
        <f aca="true" t="shared" si="0" ref="E14:E61">D14/$C$6</f>
        <v>33.90141432212862</v>
      </c>
      <c r="F14" s="13">
        <v>529863.95</v>
      </c>
      <c r="G14" s="13">
        <v>956436.76</v>
      </c>
      <c r="H14" s="13">
        <v>1486300.71</v>
      </c>
      <c r="I14" s="23">
        <f aca="true" t="shared" si="1" ref="I14:I61">H14/$C$7</f>
        <v>26.047575577014072</v>
      </c>
      <c r="J14" s="13">
        <v>1065050.09</v>
      </c>
      <c r="K14" s="13">
        <v>7396951.43</v>
      </c>
      <c r="L14" s="13">
        <v>8462001.52</v>
      </c>
      <c r="M14" s="23">
        <f aca="true" t="shared" si="2" ref="M14:M61">L14/$C$8</f>
        <v>35.79723724231874</v>
      </c>
    </row>
    <row r="15" spans="1:13" ht="11.25">
      <c r="A15" s="15" t="s">
        <v>2</v>
      </c>
      <c r="B15" s="13">
        <v>5263988.85</v>
      </c>
      <c r="C15" s="13">
        <v>0</v>
      </c>
      <c r="D15" s="13">
        <v>5263988.85</v>
      </c>
      <c r="E15" s="22">
        <f t="shared" si="0"/>
        <v>17.938404248793653</v>
      </c>
      <c r="F15" s="13">
        <v>307360.54</v>
      </c>
      <c r="G15" s="13">
        <v>0</v>
      </c>
      <c r="H15" s="13">
        <v>307360.54</v>
      </c>
      <c r="I15" s="23">
        <f t="shared" si="1"/>
        <v>5.386525647990746</v>
      </c>
      <c r="J15" s="13">
        <v>4956628.31</v>
      </c>
      <c r="K15" s="13">
        <v>0</v>
      </c>
      <c r="L15" s="13">
        <v>4956628.31</v>
      </c>
      <c r="M15" s="23">
        <f t="shared" si="2"/>
        <v>20.96827790868364</v>
      </c>
    </row>
    <row r="16" spans="1:13" ht="11.25">
      <c r="A16" s="15" t="s">
        <v>3</v>
      </c>
      <c r="B16" s="13">
        <v>329685058.56</v>
      </c>
      <c r="C16" s="13">
        <v>0</v>
      </c>
      <c r="D16" s="13">
        <v>329685058.56</v>
      </c>
      <c r="E16" s="22">
        <f t="shared" si="0"/>
        <v>1123.4871546577247</v>
      </c>
      <c r="F16" s="13">
        <v>11361497.62</v>
      </c>
      <c r="G16" s="13">
        <v>0</v>
      </c>
      <c r="H16" s="13">
        <v>11361497.62</v>
      </c>
      <c r="I16" s="23">
        <f t="shared" si="1"/>
        <v>199.111435481327</v>
      </c>
      <c r="J16" s="13">
        <v>318323560.94</v>
      </c>
      <c r="K16" s="13">
        <v>0</v>
      </c>
      <c r="L16" s="13">
        <v>318323560.94</v>
      </c>
      <c r="M16" s="23">
        <f t="shared" si="2"/>
        <v>1346.6204188047566</v>
      </c>
    </row>
    <row r="17" spans="1:13" ht="11.25">
      <c r="A17" s="15" t="s">
        <v>4</v>
      </c>
      <c r="B17" s="13">
        <v>714903.28</v>
      </c>
      <c r="C17" s="13">
        <v>0</v>
      </c>
      <c r="D17" s="13">
        <v>714903.28</v>
      </c>
      <c r="E17" s="22">
        <f t="shared" si="0"/>
        <v>2.4362179329898312</v>
      </c>
      <c r="F17" s="13">
        <v>224389.6</v>
      </c>
      <c r="G17" s="13">
        <v>0</v>
      </c>
      <c r="H17" s="13">
        <v>224389.6</v>
      </c>
      <c r="I17" s="23">
        <f t="shared" si="1"/>
        <v>3.9324512363961377</v>
      </c>
      <c r="J17" s="13">
        <v>490513.68</v>
      </c>
      <c r="K17" s="13">
        <v>0</v>
      </c>
      <c r="L17" s="13">
        <v>490513.68</v>
      </c>
      <c r="M17" s="23">
        <f t="shared" si="2"/>
        <v>2.0750450743907236</v>
      </c>
    </row>
    <row r="18" spans="1:13" ht="11.25">
      <c r="A18" s="15" t="s">
        <v>5</v>
      </c>
      <c r="B18" s="13">
        <v>1149408.88</v>
      </c>
      <c r="C18" s="13">
        <v>0</v>
      </c>
      <c r="D18" s="13">
        <v>1149408.88</v>
      </c>
      <c r="E18" s="22">
        <f t="shared" si="0"/>
        <v>3.9169082086093616</v>
      </c>
      <c r="F18" s="13">
        <v>15937</v>
      </c>
      <c r="G18" s="13">
        <v>0</v>
      </c>
      <c r="H18" s="13">
        <v>15937</v>
      </c>
      <c r="I18" s="23">
        <f t="shared" si="1"/>
        <v>0.27929759380312297</v>
      </c>
      <c r="J18" s="13">
        <v>1133471.88</v>
      </c>
      <c r="K18" s="13">
        <v>0</v>
      </c>
      <c r="L18" s="13">
        <v>1133471.88</v>
      </c>
      <c r="M18" s="23">
        <f t="shared" si="2"/>
        <v>4.7949839881211735</v>
      </c>
    </row>
    <row r="19" spans="1:13" ht="11.25">
      <c r="A19" s="15" t="s">
        <v>6</v>
      </c>
      <c r="B19" s="13">
        <v>1297320.81</v>
      </c>
      <c r="C19" s="13">
        <v>12825326.76</v>
      </c>
      <c r="D19" s="13">
        <v>14122647.57</v>
      </c>
      <c r="E19" s="22">
        <f t="shared" si="0"/>
        <v>48.12657632698127</v>
      </c>
      <c r="F19" s="13">
        <v>143269.13</v>
      </c>
      <c r="G19" s="13">
        <v>1442913.03</v>
      </c>
      <c r="H19" s="13">
        <v>1586182.16</v>
      </c>
      <c r="I19" s="23">
        <f t="shared" si="1"/>
        <v>27.79800844710047</v>
      </c>
      <c r="J19" s="13">
        <v>1154051.68</v>
      </c>
      <c r="K19" s="13">
        <v>11382413.73</v>
      </c>
      <c r="L19" s="13">
        <v>12536465.41</v>
      </c>
      <c r="M19" s="23">
        <f t="shared" si="2"/>
        <v>53.033649946909094</v>
      </c>
    </row>
    <row r="20" spans="1:13" ht="11.25">
      <c r="A20" s="15" t="s">
        <v>87</v>
      </c>
      <c r="B20" s="13">
        <v>12428154.74</v>
      </c>
      <c r="C20" s="13">
        <v>26822190.74</v>
      </c>
      <c r="D20" s="13">
        <v>39250345.48</v>
      </c>
      <c r="E20" s="22">
        <f t="shared" si="0"/>
        <v>133.75570963168943</v>
      </c>
      <c r="F20" s="13">
        <v>894683.66</v>
      </c>
      <c r="G20" s="13">
        <v>5316743.05</v>
      </c>
      <c r="H20" s="13">
        <v>6211426.71</v>
      </c>
      <c r="I20" s="23">
        <f t="shared" si="1"/>
        <v>108.85590350677346</v>
      </c>
      <c r="J20" s="13">
        <v>11533471.08</v>
      </c>
      <c r="K20" s="13">
        <v>21505447.69</v>
      </c>
      <c r="L20" s="13">
        <v>33038918.77</v>
      </c>
      <c r="M20" s="23">
        <f t="shared" si="2"/>
        <v>139.76622559616223</v>
      </c>
    </row>
    <row r="21" spans="1:13" ht="11.25">
      <c r="A21" s="15" t="s">
        <v>7</v>
      </c>
      <c r="B21" s="13">
        <v>489881.76</v>
      </c>
      <c r="C21" s="13">
        <v>2387243.6</v>
      </c>
      <c r="D21" s="13">
        <v>2877125.36</v>
      </c>
      <c r="E21" s="22">
        <f t="shared" si="0"/>
        <v>9.804549221667893</v>
      </c>
      <c r="F21" s="13">
        <v>60125.76</v>
      </c>
      <c r="G21" s="13">
        <v>400880.32</v>
      </c>
      <c r="H21" s="13">
        <v>461006.08</v>
      </c>
      <c r="I21" s="23">
        <f t="shared" si="1"/>
        <v>8.079179825099455</v>
      </c>
      <c r="J21" s="13">
        <v>429756</v>
      </c>
      <c r="K21" s="13">
        <v>1986363.28</v>
      </c>
      <c r="L21" s="13">
        <v>2416119.28</v>
      </c>
      <c r="M21" s="23">
        <f t="shared" si="2"/>
        <v>10.221032797911898</v>
      </c>
    </row>
    <row r="22" spans="1:13" ht="11.25">
      <c r="A22" s="15" t="s">
        <v>8</v>
      </c>
      <c r="B22" s="13">
        <v>163502.8</v>
      </c>
      <c r="C22" s="13">
        <v>0</v>
      </c>
      <c r="D22" s="13">
        <v>163502.8</v>
      </c>
      <c r="E22" s="22">
        <f t="shared" si="0"/>
        <v>0.5571781031051498</v>
      </c>
      <c r="F22" s="13">
        <v>6196.31</v>
      </c>
      <c r="G22" s="13">
        <v>0</v>
      </c>
      <c r="H22" s="13">
        <v>6196.31</v>
      </c>
      <c r="I22" s="23">
        <f t="shared" si="1"/>
        <v>0.10859098158111495</v>
      </c>
      <c r="J22" s="13">
        <v>157306.49</v>
      </c>
      <c r="K22" s="13">
        <v>0</v>
      </c>
      <c r="L22" s="13">
        <v>157306.49</v>
      </c>
      <c r="M22" s="23">
        <f t="shared" si="2"/>
        <v>0.6654616793647704</v>
      </c>
    </row>
    <row r="23" spans="1:13" ht="11.25">
      <c r="A23" s="15" t="s">
        <v>9</v>
      </c>
      <c r="B23" s="13">
        <f>SUM(B24:B29)</f>
        <v>157234767.18</v>
      </c>
      <c r="C23" s="13">
        <v>36308496.07</v>
      </c>
      <c r="D23" s="13">
        <f>B23+C23</f>
        <v>193543263.25</v>
      </c>
      <c r="E23" s="22">
        <f t="shared" si="0"/>
        <v>659.5487556568796</v>
      </c>
      <c r="F23" s="13">
        <f>SUM(F24:F29)</f>
        <v>6461263.3</v>
      </c>
      <c r="G23" s="13">
        <v>1446249.35</v>
      </c>
      <c r="H23" s="13">
        <f>F23+G23</f>
        <v>7907512.65</v>
      </c>
      <c r="I23" s="23">
        <f t="shared" si="1"/>
        <v>138.57998720667356</v>
      </c>
      <c r="J23" s="13">
        <f>SUM(J24:J29)</f>
        <v>150773503.88000003</v>
      </c>
      <c r="K23" s="13">
        <v>34862246.72</v>
      </c>
      <c r="L23" s="13">
        <f>J23+K23</f>
        <v>185635750.60000002</v>
      </c>
      <c r="M23" s="23">
        <f t="shared" si="2"/>
        <v>785.3043974499444</v>
      </c>
    </row>
    <row r="24" spans="1:13" ht="11.25">
      <c r="A24" s="15" t="s">
        <v>10</v>
      </c>
      <c r="B24" s="13">
        <v>140996212.2</v>
      </c>
      <c r="C24" s="13">
        <v>0</v>
      </c>
      <c r="D24" s="13">
        <v>140996212.2</v>
      </c>
      <c r="E24" s="22">
        <f t="shared" si="0"/>
        <v>480.4810808047763</v>
      </c>
      <c r="F24" s="13">
        <v>6071033.55</v>
      </c>
      <c r="G24" s="13">
        <v>0</v>
      </c>
      <c r="H24" s="13">
        <v>6071033.55</v>
      </c>
      <c r="I24" s="23">
        <f t="shared" si="1"/>
        <v>106.39549867685459</v>
      </c>
      <c r="J24" s="13">
        <v>134925178.65</v>
      </c>
      <c r="K24" s="13">
        <v>0</v>
      </c>
      <c r="L24" s="13">
        <v>134925178.65</v>
      </c>
      <c r="M24" s="23">
        <f t="shared" si="2"/>
        <v>570.7808747942992</v>
      </c>
    </row>
    <row r="25" spans="1:13" ht="11.25">
      <c r="A25" s="15" t="s">
        <v>11</v>
      </c>
      <c r="B25" s="13">
        <v>14062345.49</v>
      </c>
      <c r="C25" s="13">
        <v>0</v>
      </c>
      <c r="D25" s="13">
        <v>14062345.49</v>
      </c>
      <c r="E25" s="22">
        <f t="shared" si="0"/>
        <v>47.92108138409531</v>
      </c>
      <c r="F25" s="13">
        <v>291713.33</v>
      </c>
      <c r="G25" s="13">
        <v>0</v>
      </c>
      <c r="H25" s="13">
        <v>291713.33</v>
      </c>
      <c r="I25" s="23">
        <f t="shared" si="1"/>
        <v>5.11230665428226</v>
      </c>
      <c r="J25" s="13">
        <v>13770632.16</v>
      </c>
      <c r="K25" s="13">
        <v>0</v>
      </c>
      <c r="L25" s="13">
        <v>13770632.16</v>
      </c>
      <c r="M25" s="23">
        <f t="shared" si="2"/>
        <v>58.254608586766615</v>
      </c>
    </row>
    <row r="26" spans="1:13" ht="11.25">
      <c r="A26" s="15" t="s">
        <v>12</v>
      </c>
      <c r="B26" s="13">
        <v>473592.16</v>
      </c>
      <c r="C26" s="13">
        <v>0</v>
      </c>
      <c r="D26" s="13">
        <v>473592.16</v>
      </c>
      <c r="E26" s="22">
        <f t="shared" si="0"/>
        <v>1.6138878438428614</v>
      </c>
      <c r="F26" s="13">
        <v>30267.22</v>
      </c>
      <c r="G26" s="13">
        <v>0</v>
      </c>
      <c r="H26" s="13">
        <v>30267.22</v>
      </c>
      <c r="I26" s="23">
        <f t="shared" si="1"/>
        <v>0.5304361998562942</v>
      </c>
      <c r="J26" s="13">
        <v>443324.94</v>
      </c>
      <c r="K26" s="13">
        <v>0</v>
      </c>
      <c r="L26" s="13">
        <v>443324.94</v>
      </c>
      <c r="M26" s="23">
        <f t="shared" si="2"/>
        <v>1.875420137317196</v>
      </c>
    </row>
    <row r="27" spans="1:13" ht="11.25">
      <c r="A27" s="15" t="s">
        <v>13</v>
      </c>
      <c r="B27" s="13">
        <v>58353.21</v>
      </c>
      <c r="C27" s="13">
        <v>0</v>
      </c>
      <c r="D27" s="13">
        <v>58353.21</v>
      </c>
      <c r="E27" s="22">
        <f t="shared" si="0"/>
        <v>0.19885366402224586</v>
      </c>
      <c r="F27" s="13">
        <v>0</v>
      </c>
      <c r="G27" s="13">
        <v>0</v>
      </c>
      <c r="H27" s="13">
        <v>0</v>
      </c>
      <c r="I27" s="23">
        <f t="shared" si="1"/>
        <v>0</v>
      </c>
      <c r="J27" s="13">
        <v>58353.21</v>
      </c>
      <c r="K27" s="13">
        <v>0</v>
      </c>
      <c r="L27" s="13">
        <v>58353.21</v>
      </c>
      <c r="M27" s="23">
        <f t="shared" si="2"/>
        <v>0.24685456476032946</v>
      </c>
    </row>
    <row r="28" spans="1:13" ht="11.25">
      <c r="A28" s="15" t="s">
        <v>14</v>
      </c>
      <c r="B28" s="13">
        <v>10328.11</v>
      </c>
      <c r="C28" s="13">
        <v>0</v>
      </c>
      <c r="D28" s="13">
        <v>10328.11</v>
      </c>
      <c r="E28" s="22">
        <f t="shared" si="0"/>
        <v>0.035195707587034164</v>
      </c>
      <c r="F28" s="13">
        <v>848.87</v>
      </c>
      <c r="G28" s="13">
        <v>0</v>
      </c>
      <c r="H28" s="13">
        <v>848.87</v>
      </c>
      <c r="I28" s="23">
        <f t="shared" si="1"/>
        <v>0.014876535637300433</v>
      </c>
      <c r="J28" s="13">
        <v>9479.24</v>
      </c>
      <c r="K28" s="13">
        <v>0</v>
      </c>
      <c r="L28" s="13">
        <v>9479.24</v>
      </c>
      <c r="M28" s="23">
        <f t="shared" si="2"/>
        <v>0.04010051314158562</v>
      </c>
    </row>
    <row r="29" spans="1:13" ht="11.25">
      <c r="A29" s="15" t="s">
        <v>15</v>
      </c>
      <c r="B29" s="13">
        <v>1633936.01</v>
      </c>
      <c r="C29" s="13">
        <v>0</v>
      </c>
      <c r="D29" s="13">
        <v>1633936.01</v>
      </c>
      <c r="E29" s="22">
        <f t="shared" si="0"/>
        <v>5.568059792535645</v>
      </c>
      <c r="F29" s="13">
        <v>67400.33</v>
      </c>
      <c r="G29" s="13">
        <v>0</v>
      </c>
      <c r="H29" s="13">
        <v>67400.33</v>
      </c>
      <c r="I29" s="23">
        <f t="shared" si="1"/>
        <v>1.1811978409070996</v>
      </c>
      <c r="J29" s="13">
        <v>1566535.68</v>
      </c>
      <c r="K29" s="13">
        <v>0</v>
      </c>
      <c r="L29" s="13">
        <v>1566535.68</v>
      </c>
      <c r="M29" s="23">
        <f t="shared" si="2"/>
        <v>6.626995900789806</v>
      </c>
    </row>
    <row r="30" spans="1:13" ht="11.25">
      <c r="A30" s="15" t="s">
        <v>16</v>
      </c>
      <c r="B30" s="13">
        <v>2352989.09</v>
      </c>
      <c r="C30" s="13">
        <v>12136990.21</v>
      </c>
      <c r="D30" s="13">
        <v>14489979.3</v>
      </c>
      <c r="E30" s="22">
        <f t="shared" si="0"/>
        <v>49.37835425697228</v>
      </c>
      <c r="F30" s="13">
        <v>393295.35</v>
      </c>
      <c r="G30" s="13">
        <v>1950173.78</v>
      </c>
      <c r="H30" s="13">
        <v>2343469.13</v>
      </c>
      <c r="I30" s="23">
        <f t="shared" si="1"/>
        <v>41.06954189376281</v>
      </c>
      <c r="J30" s="13">
        <v>1959693.74</v>
      </c>
      <c r="K30" s="13">
        <v>10186816.43</v>
      </c>
      <c r="L30" s="13">
        <v>12146510.17</v>
      </c>
      <c r="M30" s="23">
        <f t="shared" si="2"/>
        <v>51.38400237745731</v>
      </c>
    </row>
    <row r="31" spans="1:13" ht="11.25">
      <c r="A31" s="15" t="s">
        <v>17</v>
      </c>
      <c r="B31" s="13">
        <v>2881439.64</v>
      </c>
      <c r="C31" s="13">
        <v>3568383.35</v>
      </c>
      <c r="D31" s="13">
        <v>6449822.99</v>
      </c>
      <c r="E31" s="22">
        <f t="shared" si="0"/>
        <v>21.97944095717129</v>
      </c>
      <c r="F31" s="13">
        <v>181947.97</v>
      </c>
      <c r="G31" s="13">
        <v>175639.96</v>
      </c>
      <c r="H31" s="13">
        <v>357587.93</v>
      </c>
      <c r="I31" s="23">
        <f t="shared" si="1"/>
        <v>6.266765917176355</v>
      </c>
      <c r="J31" s="13">
        <v>2699491.67</v>
      </c>
      <c r="K31" s="13">
        <v>3392743.39</v>
      </c>
      <c r="L31" s="13">
        <v>6092235.06</v>
      </c>
      <c r="M31" s="23">
        <f t="shared" si="2"/>
        <v>25.77229314640822</v>
      </c>
    </row>
    <row r="32" spans="1:13" ht="11.25">
      <c r="A32" s="15" t="s">
        <v>18</v>
      </c>
      <c r="B32" s="13">
        <v>228516.72</v>
      </c>
      <c r="C32" s="13">
        <v>309690.76</v>
      </c>
      <c r="D32" s="13">
        <v>538207.48</v>
      </c>
      <c r="E32" s="22">
        <f t="shared" si="0"/>
        <v>1.8340812682315095</v>
      </c>
      <c r="F32" s="13">
        <v>9143.61</v>
      </c>
      <c r="G32" s="13">
        <v>10586.17</v>
      </c>
      <c r="H32" s="13">
        <v>19729.78</v>
      </c>
      <c r="I32" s="23">
        <f t="shared" si="1"/>
        <v>0.3457664604546012</v>
      </c>
      <c r="J32" s="13">
        <v>219373.11</v>
      </c>
      <c r="K32" s="13">
        <v>299104.59</v>
      </c>
      <c r="L32" s="13">
        <v>518477.7</v>
      </c>
      <c r="M32" s="23">
        <f t="shared" si="2"/>
        <v>2.1933426965103835</v>
      </c>
    </row>
    <row r="33" spans="1:13" ht="11.25">
      <c r="A33" s="15" t="s">
        <v>19</v>
      </c>
      <c r="B33" s="13">
        <v>5497997.29</v>
      </c>
      <c r="C33" s="13">
        <v>8475022.3</v>
      </c>
      <c r="D33" s="13">
        <v>13973019.59</v>
      </c>
      <c r="E33" s="22">
        <f t="shared" si="0"/>
        <v>47.61668026362422</v>
      </c>
      <c r="F33" s="13">
        <v>4291624.75</v>
      </c>
      <c r="G33" s="13">
        <v>3145949.66</v>
      </c>
      <c r="H33" s="13">
        <v>7437574.41</v>
      </c>
      <c r="I33" s="23">
        <f t="shared" si="1"/>
        <v>130.3442703422653</v>
      </c>
      <c r="J33" s="13">
        <v>1206372.54</v>
      </c>
      <c r="K33" s="13">
        <v>5329072.64</v>
      </c>
      <c r="L33" s="13">
        <v>6535445.18</v>
      </c>
      <c r="M33" s="23">
        <f t="shared" si="2"/>
        <v>27.647227554814773</v>
      </c>
    </row>
    <row r="34" spans="1:13" ht="11.25">
      <c r="A34" s="15" t="s">
        <v>20</v>
      </c>
      <c r="B34" s="13">
        <v>255880.44</v>
      </c>
      <c r="C34" s="13">
        <v>3994434.74</v>
      </c>
      <c r="D34" s="13">
        <v>4250315.18</v>
      </c>
      <c r="E34" s="22">
        <f t="shared" si="0"/>
        <v>14.484048894523049</v>
      </c>
      <c r="F34" s="13">
        <v>25938.28</v>
      </c>
      <c r="G34" s="13">
        <v>1104312.81</v>
      </c>
      <c r="H34" s="13">
        <v>1130251.09</v>
      </c>
      <c r="I34" s="23">
        <f t="shared" si="1"/>
        <v>19.807768703668007</v>
      </c>
      <c r="J34" s="13">
        <v>229942.16</v>
      </c>
      <c r="K34" s="13">
        <v>2890121.93</v>
      </c>
      <c r="L34" s="13">
        <v>3120064.09</v>
      </c>
      <c r="M34" s="23">
        <f t="shared" si="2"/>
        <v>13.198966482928418</v>
      </c>
    </row>
    <row r="35" spans="1:13" ht="11.25">
      <c r="A35" s="15" t="s">
        <v>21</v>
      </c>
      <c r="B35" s="13">
        <v>116529.86</v>
      </c>
      <c r="C35" s="13">
        <v>370308.1</v>
      </c>
      <c r="D35" s="13">
        <v>486837.96</v>
      </c>
      <c r="E35" s="22">
        <f t="shared" si="0"/>
        <v>1.6590263351598922</v>
      </c>
      <c r="F35" s="13">
        <v>22406.19</v>
      </c>
      <c r="G35" s="13">
        <v>111703.55</v>
      </c>
      <c r="H35" s="13">
        <v>134109.74</v>
      </c>
      <c r="I35" s="23">
        <f t="shared" si="1"/>
        <v>2.350287236466238</v>
      </c>
      <c r="J35" s="13">
        <v>94123.67</v>
      </c>
      <c r="K35" s="13">
        <v>258604.55</v>
      </c>
      <c r="L35" s="13">
        <v>352728.22</v>
      </c>
      <c r="M35" s="23">
        <f t="shared" si="2"/>
        <v>1.4921642053073982</v>
      </c>
    </row>
    <row r="36" spans="1:13" ht="11.25">
      <c r="A36" s="15" t="s">
        <v>22</v>
      </c>
      <c r="B36" s="13">
        <v>25975582.02</v>
      </c>
      <c r="C36" s="13">
        <v>213346539.59</v>
      </c>
      <c r="D36" s="13">
        <v>239322121.61</v>
      </c>
      <c r="E36" s="22">
        <f t="shared" si="0"/>
        <v>815.5520624096945</v>
      </c>
      <c r="F36" s="13">
        <v>9158006.13</v>
      </c>
      <c r="G36" s="13">
        <v>53471879</v>
      </c>
      <c r="H36" s="13">
        <v>62629885.13</v>
      </c>
      <c r="I36" s="23">
        <f t="shared" si="1"/>
        <v>1097.595295035138</v>
      </c>
      <c r="J36" s="13">
        <v>16817575.89</v>
      </c>
      <c r="K36" s="13">
        <v>159874660.59</v>
      </c>
      <c r="L36" s="13">
        <v>176692236.48</v>
      </c>
      <c r="M36" s="23">
        <f t="shared" si="2"/>
        <v>747.4701928617055</v>
      </c>
    </row>
    <row r="37" spans="1:13" ht="11.25">
      <c r="A37" s="15" t="s">
        <v>23</v>
      </c>
      <c r="B37" s="13">
        <v>1567547.44</v>
      </c>
      <c r="C37" s="13">
        <v>17484275.78</v>
      </c>
      <c r="D37" s="13">
        <v>19051823.22</v>
      </c>
      <c r="E37" s="22">
        <f t="shared" si="0"/>
        <v>64.92401795207327</v>
      </c>
      <c r="F37" s="13">
        <v>175246.62</v>
      </c>
      <c r="G37" s="13">
        <v>2349837.82</v>
      </c>
      <c r="H37" s="13">
        <v>2525084.44</v>
      </c>
      <c r="I37" s="23">
        <f t="shared" si="1"/>
        <v>44.25236921890608</v>
      </c>
      <c r="J37" s="13">
        <v>1392300.82</v>
      </c>
      <c r="K37" s="13">
        <v>15134437.96</v>
      </c>
      <c r="L37" s="13">
        <v>16526738.78</v>
      </c>
      <c r="M37" s="23">
        <f t="shared" si="2"/>
        <v>69.91390719455808</v>
      </c>
    </row>
    <row r="38" spans="1:13" ht="11.25">
      <c r="A38" s="15" t="s">
        <v>24</v>
      </c>
      <c r="B38" s="13">
        <v>48767187.68</v>
      </c>
      <c r="C38" s="13">
        <v>0</v>
      </c>
      <c r="D38" s="13">
        <v>48767187.68</v>
      </c>
      <c r="E38" s="22">
        <f t="shared" si="0"/>
        <v>166.18681224612197</v>
      </c>
      <c r="F38" s="13">
        <v>662303.49</v>
      </c>
      <c r="G38" s="13">
        <v>0</v>
      </c>
      <c r="H38" s="13">
        <v>662303.49</v>
      </c>
      <c r="I38" s="23">
        <f t="shared" si="1"/>
        <v>11.606938013704632</v>
      </c>
      <c r="J38" s="13">
        <v>48104884.19</v>
      </c>
      <c r="K38" s="13">
        <v>0</v>
      </c>
      <c r="L38" s="13">
        <v>48104884.19</v>
      </c>
      <c r="M38" s="23">
        <f t="shared" si="2"/>
        <v>203.50054863423114</v>
      </c>
    </row>
    <row r="39" spans="1:13" ht="11.25">
      <c r="A39" s="15" t="s">
        <v>25</v>
      </c>
      <c r="B39" s="13">
        <v>10731935.03</v>
      </c>
      <c r="C39" s="13">
        <v>0</v>
      </c>
      <c r="D39" s="13">
        <v>10731935.03</v>
      </c>
      <c r="E39" s="22">
        <f t="shared" si="0"/>
        <v>36.571845880701176</v>
      </c>
      <c r="F39" s="13">
        <v>101114.33</v>
      </c>
      <c r="G39" s="13">
        <v>0</v>
      </c>
      <c r="H39" s="13">
        <v>101114.33</v>
      </c>
      <c r="I39" s="23">
        <f t="shared" si="1"/>
        <v>1.7720392211843465</v>
      </c>
      <c r="J39" s="13">
        <v>10630820.7</v>
      </c>
      <c r="K39" s="13">
        <v>0</v>
      </c>
      <c r="L39" s="13">
        <v>10630820.7</v>
      </c>
      <c r="M39" s="23">
        <f t="shared" si="2"/>
        <v>44.97210379589402</v>
      </c>
    </row>
    <row r="40" spans="1:13" ht="11.25">
      <c r="A40" s="15" t="s">
        <v>26</v>
      </c>
      <c r="B40" s="13">
        <v>23675264.39</v>
      </c>
      <c r="C40" s="13">
        <v>0</v>
      </c>
      <c r="D40" s="13">
        <v>23675264.39</v>
      </c>
      <c r="E40" s="22">
        <f t="shared" si="0"/>
        <v>80.67959021700608</v>
      </c>
      <c r="F40" s="13">
        <v>179206.98</v>
      </c>
      <c r="G40" s="13">
        <v>0</v>
      </c>
      <c r="H40" s="13">
        <v>179206.98</v>
      </c>
      <c r="I40" s="23">
        <f t="shared" si="1"/>
        <v>3.1406210897110114</v>
      </c>
      <c r="J40" s="13">
        <v>23496057.41</v>
      </c>
      <c r="K40" s="13">
        <v>0</v>
      </c>
      <c r="L40" s="13">
        <v>23496057.41</v>
      </c>
      <c r="M40" s="23">
        <f t="shared" si="2"/>
        <v>99.39657176579084</v>
      </c>
    </row>
    <row r="41" spans="1:13" ht="11.25">
      <c r="A41" s="15" t="s">
        <v>27</v>
      </c>
      <c r="B41" s="13">
        <v>568547.69</v>
      </c>
      <c r="C41" s="13">
        <v>0</v>
      </c>
      <c r="D41" s="13">
        <v>568547.69</v>
      </c>
      <c r="E41" s="22">
        <f t="shared" si="0"/>
        <v>1.9374733854038875</v>
      </c>
      <c r="F41" s="13">
        <v>12064.11</v>
      </c>
      <c r="G41" s="13">
        <v>0</v>
      </c>
      <c r="H41" s="13">
        <v>12064.11</v>
      </c>
      <c r="I41" s="23">
        <f t="shared" si="1"/>
        <v>0.2114247910131263</v>
      </c>
      <c r="J41" s="13">
        <v>556483.58</v>
      </c>
      <c r="K41" s="13">
        <v>0</v>
      </c>
      <c r="L41" s="13">
        <v>556483.58</v>
      </c>
      <c r="M41" s="23">
        <f t="shared" si="2"/>
        <v>2.354120911894478</v>
      </c>
    </row>
    <row r="42" spans="1:13" ht="11.25">
      <c r="A42" s="15" t="s">
        <v>28</v>
      </c>
      <c r="B42" s="13">
        <v>27708.6</v>
      </c>
      <c r="C42" s="13">
        <v>0</v>
      </c>
      <c r="D42" s="13">
        <v>27708.6</v>
      </c>
      <c r="E42" s="22">
        <f t="shared" si="0"/>
        <v>0.09442422507565223</v>
      </c>
      <c r="F42" s="13">
        <v>0</v>
      </c>
      <c r="G42" s="13">
        <v>0</v>
      </c>
      <c r="H42" s="13">
        <v>0</v>
      </c>
      <c r="I42" s="23">
        <f t="shared" si="1"/>
        <v>0</v>
      </c>
      <c r="J42" s="13">
        <v>27708.6</v>
      </c>
      <c r="K42" s="13">
        <v>0</v>
      </c>
      <c r="L42" s="13">
        <v>27708.6</v>
      </c>
      <c r="M42" s="23">
        <f t="shared" si="2"/>
        <v>0.11721710584761429</v>
      </c>
    </row>
    <row r="43" spans="1:13" ht="11.25">
      <c r="A43" s="15" t="s">
        <v>29</v>
      </c>
      <c r="B43" s="13">
        <v>4201.85</v>
      </c>
      <c r="C43" s="13">
        <v>0</v>
      </c>
      <c r="D43" s="13">
        <v>4201.85</v>
      </c>
      <c r="E43" s="22">
        <f t="shared" si="0"/>
        <v>0.014318891251601648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4201.85</v>
      </c>
      <c r="K43" s="13">
        <v>0</v>
      </c>
      <c r="L43" s="13">
        <v>4201.85</v>
      </c>
      <c r="M43" s="23">
        <f t="shared" si="2"/>
        <v>0.017775300672202787</v>
      </c>
    </row>
    <row r="44" spans="1:13" ht="11.25">
      <c r="A44" s="15" t="s">
        <v>30</v>
      </c>
      <c r="B44" s="13">
        <v>1497497.13</v>
      </c>
      <c r="C44" s="13">
        <v>0</v>
      </c>
      <c r="D44" s="13">
        <v>1497497.13</v>
      </c>
      <c r="E44" s="22">
        <f t="shared" si="0"/>
        <v>5.103109000572503</v>
      </c>
      <c r="F44" s="13">
        <v>17013.89</v>
      </c>
      <c r="G44" s="13">
        <v>0</v>
      </c>
      <c r="H44" s="13">
        <v>17013.89</v>
      </c>
      <c r="I44" s="23">
        <f t="shared" si="1"/>
        <v>0.2981702038169678</v>
      </c>
      <c r="J44" s="13">
        <v>1480483.24</v>
      </c>
      <c r="K44" s="13">
        <v>0</v>
      </c>
      <c r="L44" s="13">
        <v>1480483.24</v>
      </c>
      <c r="M44" s="23">
        <f t="shared" si="2"/>
        <v>6.262963868571453</v>
      </c>
    </row>
    <row r="45" spans="1:13" ht="11.25">
      <c r="A45" s="15" t="s">
        <v>31</v>
      </c>
      <c r="B45" s="13">
        <v>45661.83</v>
      </c>
      <c r="C45" s="13">
        <v>0</v>
      </c>
      <c r="D45" s="13">
        <v>45661.83</v>
      </c>
      <c r="E45" s="22">
        <f t="shared" si="0"/>
        <v>0.155604502330907</v>
      </c>
      <c r="F45" s="13">
        <v>151</v>
      </c>
      <c r="G45" s="13">
        <v>0</v>
      </c>
      <c r="H45" s="13">
        <v>151</v>
      </c>
      <c r="I45" s="23">
        <f t="shared" si="1"/>
        <v>0.002646290811587599</v>
      </c>
      <c r="J45" s="13">
        <v>45510.83</v>
      </c>
      <c r="K45" s="13">
        <v>0</v>
      </c>
      <c r="L45" s="13">
        <v>45510.83</v>
      </c>
      <c r="M45" s="23">
        <f t="shared" si="2"/>
        <v>0.19252678869819406</v>
      </c>
    </row>
    <row r="46" spans="1:13" ht="11.25">
      <c r="A46" s="15" t="s">
        <v>32</v>
      </c>
      <c r="B46" s="13">
        <v>5253958.76</v>
      </c>
      <c r="C46" s="13">
        <v>4306494.45</v>
      </c>
      <c r="D46" s="13">
        <v>9560453.21</v>
      </c>
      <c r="E46" s="22">
        <f t="shared" si="0"/>
        <v>32.57971841689158</v>
      </c>
      <c r="F46" s="13">
        <v>599824.19</v>
      </c>
      <c r="G46" s="13">
        <v>1554393.04</v>
      </c>
      <c r="H46" s="13">
        <v>2154217.23</v>
      </c>
      <c r="I46" s="23">
        <f t="shared" si="1"/>
        <v>37.752882529223115</v>
      </c>
      <c r="J46" s="13">
        <v>4654134.57</v>
      </c>
      <c r="K46" s="13">
        <v>2752101.41</v>
      </c>
      <c r="L46" s="13">
        <v>7406235.98</v>
      </c>
      <c r="M46" s="23">
        <f t="shared" si="2"/>
        <v>31.330978353293542</v>
      </c>
    </row>
    <row r="47" spans="1:13" ht="11.25">
      <c r="A47" s="15" t="s">
        <v>33</v>
      </c>
      <c r="B47" s="13">
        <v>414819.5</v>
      </c>
      <c r="C47" s="13">
        <v>141477.03</v>
      </c>
      <c r="D47" s="13">
        <v>556296.53</v>
      </c>
      <c r="E47" s="22">
        <f t="shared" si="0"/>
        <v>1.8957243872849705</v>
      </c>
      <c r="F47" s="13">
        <v>38466.42</v>
      </c>
      <c r="G47" s="13">
        <v>31748.96</v>
      </c>
      <c r="H47" s="13">
        <v>70215.38</v>
      </c>
      <c r="I47" s="23">
        <f t="shared" si="1"/>
        <v>1.2305318869280244</v>
      </c>
      <c r="J47" s="13">
        <v>376353.08</v>
      </c>
      <c r="K47" s="13">
        <v>109728.07</v>
      </c>
      <c r="L47" s="13">
        <v>486081.15</v>
      </c>
      <c r="M47" s="23">
        <f t="shared" si="2"/>
        <v>2.0562939163321166</v>
      </c>
    </row>
    <row r="48" spans="1:13" ht="11.25">
      <c r="A48" s="15" t="s">
        <v>34</v>
      </c>
      <c r="B48" s="13">
        <v>242451811.43</v>
      </c>
      <c r="C48" s="13">
        <v>0</v>
      </c>
      <c r="D48" s="13">
        <v>242451811.43</v>
      </c>
      <c r="E48" s="22">
        <f t="shared" si="0"/>
        <v>826.2172903887572</v>
      </c>
      <c r="F48" s="13">
        <v>2246151.16</v>
      </c>
      <c r="G48" s="13">
        <v>0</v>
      </c>
      <c r="H48" s="13">
        <v>2246151.16</v>
      </c>
      <c r="I48" s="23">
        <f t="shared" si="1"/>
        <v>39.36403427910482</v>
      </c>
      <c r="J48" s="13">
        <v>240205660.27</v>
      </c>
      <c r="K48" s="13">
        <v>0</v>
      </c>
      <c r="L48" s="13">
        <v>240205660.27</v>
      </c>
      <c r="M48" s="23">
        <f t="shared" si="2"/>
        <v>1016.1542735852648</v>
      </c>
    </row>
    <row r="49" spans="1:13" ht="11.25">
      <c r="A49" s="15" t="s">
        <v>35</v>
      </c>
      <c r="B49" s="13">
        <v>801461.97</v>
      </c>
      <c r="C49" s="13">
        <v>0</v>
      </c>
      <c r="D49" s="13">
        <v>801461.97</v>
      </c>
      <c r="E49" s="22">
        <f t="shared" si="0"/>
        <v>2.7311890692729204</v>
      </c>
      <c r="F49" s="13">
        <v>15700.12</v>
      </c>
      <c r="G49" s="13">
        <v>0</v>
      </c>
      <c r="H49" s="13">
        <v>15700.12</v>
      </c>
      <c r="I49" s="23">
        <f t="shared" si="1"/>
        <v>0.27514624699882584</v>
      </c>
      <c r="J49" s="13">
        <v>785761.85</v>
      </c>
      <c r="K49" s="13">
        <v>0</v>
      </c>
      <c r="L49" s="13">
        <v>785761.85</v>
      </c>
      <c r="M49" s="23">
        <f t="shared" si="2"/>
        <v>3.3240484882840424</v>
      </c>
    </row>
    <row r="50" spans="1:13" ht="11.25">
      <c r="A50" s="15" t="s">
        <v>88</v>
      </c>
      <c r="B50" s="13">
        <v>3757167.05</v>
      </c>
      <c r="C50" s="13">
        <v>0</v>
      </c>
      <c r="D50" s="13">
        <v>3757167.05</v>
      </c>
      <c r="E50" s="22">
        <f t="shared" si="0"/>
        <v>12.803519022109539</v>
      </c>
      <c r="F50" s="13">
        <v>316316.76</v>
      </c>
      <c r="G50" s="13">
        <v>0</v>
      </c>
      <c r="H50" s="13">
        <v>316316.76</v>
      </c>
      <c r="I50" s="23">
        <f t="shared" si="1"/>
        <v>5.54348434131894</v>
      </c>
      <c r="J50" s="13">
        <v>3440850.29</v>
      </c>
      <c r="K50" s="13">
        <v>0</v>
      </c>
      <c r="L50" s="13">
        <v>3440850.29</v>
      </c>
      <c r="M50" s="23">
        <f t="shared" si="2"/>
        <v>14.556004729532503</v>
      </c>
    </row>
    <row r="51" spans="1:13" ht="11.25">
      <c r="A51" s="15" t="s">
        <v>36</v>
      </c>
      <c r="B51" s="13">
        <v>1353125.6</v>
      </c>
      <c r="C51" s="13">
        <v>24981786.74</v>
      </c>
      <c r="D51" s="13">
        <v>26334912.34</v>
      </c>
      <c r="E51" s="22">
        <f t="shared" si="0"/>
        <v>89.74302888416346</v>
      </c>
      <c r="F51" s="13">
        <v>373169.51</v>
      </c>
      <c r="G51" s="13">
        <v>6540492.77</v>
      </c>
      <c r="H51" s="13">
        <v>6913662.28</v>
      </c>
      <c r="I51" s="23">
        <f t="shared" si="1"/>
        <v>121.16265540386604</v>
      </c>
      <c r="J51" s="13">
        <v>979956.09</v>
      </c>
      <c r="K51" s="13">
        <v>18441293.97</v>
      </c>
      <c r="L51" s="13">
        <v>19421250.06</v>
      </c>
      <c r="M51" s="23">
        <f t="shared" si="2"/>
        <v>82.15870610481963</v>
      </c>
    </row>
    <row r="52" spans="1:13" ht="11.25">
      <c r="A52" s="15" t="s">
        <v>37</v>
      </c>
      <c r="B52" s="13">
        <v>2818506.91</v>
      </c>
      <c r="C52" s="13">
        <v>19101037.24</v>
      </c>
      <c r="D52" s="13">
        <v>21919544.15</v>
      </c>
      <c r="E52" s="22">
        <f t="shared" si="0"/>
        <v>74.69651914478885</v>
      </c>
      <c r="F52" s="13">
        <v>424963.05</v>
      </c>
      <c r="G52" s="13">
        <v>2578464.89</v>
      </c>
      <c r="H52" s="13">
        <v>3003427.94</v>
      </c>
      <c r="I52" s="23">
        <f t="shared" si="1"/>
        <v>52.63538914495014</v>
      </c>
      <c r="J52" s="13">
        <v>2393543.86</v>
      </c>
      <c r="K52" s="13">
        <v>16522572.35</v>
      </c>
      <c r="L52" s="13">
        <v>18916116.21</v>
      </c>
      <c r="M52" s="23">
        <f t="shared" si="2"/>
        <v>80.0218125785259</v>
      </c>
    </row>
    <row r="53" spans="1:13" ht="11.25">
      <c r="A53" s="15" t="s">
        <v>38</v>
      </c>
      <c r="B53" s="13">
        <v>156374.63</v>
      </c>
      <c r="C53" s="13">
        <v>2540531.86</v>
      </c>
      <c r="D53" s="13">
        <v>2696906.49</v>
      </c>
      <c r="E53" s="22">
        <f t="shared" si="0"/>
        <v>9.190406784166191</v>
      </c>
      <c r="F53" s="13">
        <v>24926.71</v>
      </c>
      <c r="G53" s="13">
        <v>391594.68</v>
      </c>
      <c r="H53" s="13">
        <v>416521.39</v>
      </c>
      <c r="I53" s="23">
        <f t="shared" si="1"/>
        <v>7.299580974746324</v>
      </c>
      <c r="J53" s="13">
        <v>131447.92</v>
      </c>
      <c r="K53" s="13">
        <v>2148937.18</v>
      </c>
      <c r="L53" s="13">
        <v>2280385.1</v>
      </c>
      <c r="M53" s="23">
        <f t="shared" si="2"/>
        <v>9.646829563385467</v>
      </c>
    </row>
    <row r="54" spans="1:13" ht="11.25">
      <c r="A54" s="15" t="s">
        <v>39</v>
      </c>
      <c r="B54" s="13">
        <v>2408366.95</v>
      </c>
      <c r="C54" s="13">
        <v>0</v>
      </c>
      <c r="D54" s="13">
        <v>2408366.95</v>
      </c>
      <c r="E54" s="22">
        <f t="shared" si="0"/>
        <v>8.207133631853004</v>
      </c>
      <c r="F54" s="13">
        <v>0</v>
      </c>
      <c r="G54" s="13">
        <v>0</v>
      </c>
      <c r="H54" s="13">
        <v>0</v>
      </c>
      <c r="I54" s="23">
        <f t="shared" si="1"/>
        <v>0</v>
      </c>
      <c r="J54" s="13">
        <v>2408366.95</v>
      </c>
      <c r="K54" s="13">
        <v>0</v>
      </c>
      <c r="L54" s="13">
        <v>2408366.95</v>
      </c>
      <c r="M54" s="23">
        <f t="shared" si="2"/>
        <v>10.188237720348413</v>
      </c>
    </row>
    <row r="55" spans="1:13" ht="11.25">
      <c r="A55" s="15" t="s">
        <v>40</v>
      </c>
      <c r="B55" s="13">
        <v>373936311.04</v>
      </c>
      <c r="C55" s="13">
        <v>52852718.71</v>
      </c>
      <c r="D55" s="13">
        <v>426789029.75</v>
      </c>
      <c r="E55" s="22">
        <f t="shared" si="0"/>
        <v>1454.3940655584636</v>
      </c>
      <c r="F55" s="13">
        <v>369626617.59</v>
      </c>
      <c r="G55" s="13">
        <v>29549523.36</v>
      </c>
      <c r="H55" s="13">
        <v>399176140.95</v>
      </c>
      <c r="I55" s="23">
        <f t="shared" si="1"/>
        <v>6995.603668880672</v>
      </c>
      <c r="J55" s="13">
        <v>4309693.45</v>
      </c>
      <c r="K55" s="13">
        <v>23303195.35</v>
      </c>
      <c r="L55" s="13">
        <v>27612888.8</v>
      </c>
      <c r="M55" s="23">
        <f t="shared" si="2"/>
        <v>116.81221386962905</v>
      </c>
    </row>
    <row r="56" spans="1:13" ht="11.25">
      <c r="A56" s="15" t="s">
        <v>41</v>
      </c>
      <c r="B56" s="13">
        <v>277112.48</v>
      </c>
      <c r="C56" s="13">
        <v>0</v>
      </c>
      <c r="D56" s="13">
        <v>277112.48</v>
      </c>
      <c r="E56" s="22">
        <f t="shared" si="0"/>
        <v>0.9443324882091545</v>
      </c>
      <c r="F56" s="13">
        <v>10139.2</v>
      </c>
      <c r="G56" s="13">
        <v>0</v>
      </c>
      <c r="H56" s="13">
        <v>10139.2</v>
      </c>
      <c r="I56" s="23">
        <f t="shared" si="1"/>
        <v>0.17769054170098667</v>
      </c>
      <c r="J56" s="13">
        <v>266973.28</v>
      </c>
      <c r="K56" s="13">
        <v>0</v>
      </c>
      <c r="L56" s="13">
        <v>266973.28</v>
      </c>
      <c r="M56" s="23">
        <f t="shared" si="2"/>
        <v>1.1293907025344034</v>
      </c>
    </row>
    <row r="57" spans="1:13" ht="11.25">
      <c r="A57" s="15" t="s">
        <v>42</v>
      </c>
      <c r="B57" s="13">
        <v>206682.21</v>
      </c>
      <c r="C57" s="13">
        <v>2729559.46</v>
      </c>
      <c r="D57" s="13">
        <v>2936241.67</v>
      </c>
      <c r="E57" s="22">
        <f t="shared" si="0"/>
        <v>10.006003346419126</v>
      </c>
      <c r="F57" s="13">
        <v>4638.84</v>
      </c>
      <c r="G57" s="13">
        <v>1501218.72</v>
      </c>
      <c r="H57" s="13">
        <v>1505857.56</v>
      </c>
      <c r="I57" s="23">
        <f t="shared" si="1"/>
        <v>26.39031142111074</v>
      </c>
      <c r="J57" s="13">
        <v>202043.37</v>
      </c>
      <c r="K57" s="13">
        <v>1228340.74</v>
      </c>
      <c r="L57" s="13">
        <v>1430384.11</v>
      </c>
      <c r="M57" s="23">
        <f t="shared" si="2"/>
        <v>6.051026960027413</v>
      </c>
    </row>
    <row r="58" spans="1:13" ht="11.25">
      <c r="A58" s="15" t="s">
        <v>43</v>
      </c>
      <c r="B58" s="13">
        <v>1645070.68</v>
      </c>
      <c r="C58" s="13">
        <v>1335201.73</v>
      </c>
      <c r="D58" s="13">
        <v>2980272.41</v>
      </c>
      <c r="E58" s="22">
        <f t="shared" si="0"/>
        <v>10.15604948747308</v>
      </c>
      <c r="F58" s="13">
        <v>672828.83</v>
      </c>
      <c r="G58" s="13">
        <v>148521.4</v>
      </c>
      <c r="H58" s="13">
        <v>821350.23</v>
      </c>
      <c r="I58" s="23">
        <f t="shared" si="1"/>
        <v>14.394248786386498</v>
      </c>
      <c r="J58" s="13">
        <v>972241.85</v>
      </c>
      <c r="K58" s="13">
        <v>1186680.33</v>
      </c>
      <c r="L58" s="13">
        <v>2158922.18</v>
      </c>
      <c r="M58" s="23">
        <f t="shared" si="2"/>
        <v>9.132998768967838</v>
      </c>
    </row>
    <row r="59" spans="1:13" ht="11.25">
      <c r="A59" s="15" t="s">
        <v>44</v>
      </c>
      <c r="B59" s="13">
        <v>10196784.46</v>
      </c>
      <c r="C59" s="13">
        <v>0</v>
      </c>
      <c r="D59" s="13">
        <v>10196784.46</v>
      </c>
      <c r="E59" s="22">
        <f t="shared" si="0"/>
        <v>34.748181824377745</v>
      </c>
      <c r="F59" s="13">
        <v>964244.79</v>
      </c>
      <c r="G59" s="13">
        <v>0</v>
      </c>
      <c r="H59" s="13">
        <v>964244.79</v>
      </c>
      <c r="I59" s="23">
        <f t="shared" si="1"/>
        <v>16.898490913233207</v>
      </c>
      <c r="J59" s="13">
        <v>9232539.67</v>
      </c>
      <c r="K59" s="13">
        <v>0</v>
      </c>
      <c r="L59" s="13">
        <v>9232539.67</v>
      </c>
      <c r="M59" s="23">
        <f t="shared" si="2"/>
        <v>39.056884134914355</v>
      </c>
    </row>
    <row r="60" spans="1:13" ht="11.25">
      <c r="A60" s="15" t="s">
        <v>45</v>
      </c>
      <c r="B60" s="13">
        <v>272395.59</v>
      </c>
      <c r="C60" s="13">
        <v>3574287.09</v>
      </c>
      <c r="D60" s="13">
        <v>3846682.68</v>
      </c>
      <c r="E60" s="22">
        <f t="shared" si="0"/>
        <v>13.108566696654945</v>
      </c>
      <c r="F60" s="13">
        <v>42650.54</v>
      </c>
      <c r="G60" s="13">
        <v>315547.17</v>
      </c>
      <c r="H60" s="13">
        <v>358197.71</v>
      </c>
      <c r="I60" s="23">
        <f t="shared" si="1"/>
        <v>6.277452375527944</v>
      </c>
      <c r="J60" s="13">
        <v>229745.05</v>
      </c>
      <c r="K60" s="13">
        <v>3258739.92</v>
      </c>
      <c r="L60" s="13">
        <v>3488484.97</v>
      </c>
      <c r="M60" s="23">
        <f t="shared" si="2"/>
        <v>14.757516149365237</v>
      </c>
    </row>
    <row r="61" spans="1:13" ht="11.25">
      <c r="A61" s="15" t="s">
        <v>46</v>
      </c>
      <c r="B61" s="13">
        <v>161271.83</v>
      </c>
      <c r="C61" s="13">
        <v>46007.85</v>
      </c>
      <c r="D61" s="13">
        <v>207279.68</v>
      </c>
      <c r="E61" s="22">
        <f t="shared" si="0"/>
        <v>0.70635915051389</v>
      </c>
      <c r="F61" s="13">
        <v>28573.95</v>
      </c>
      <c r="G61" s="13">
        <v>2064.78</v>
      </c>
      <c r="H61" s="13">
        <v>30638.73</v>
      </c>
      <c r="I61" s="23">
        <f t="shared" si="1"/>
        <v>0.5369469515080353</v>
      </c>
      <c r="J61" s="13">
        <v>132697.88</v>
      </c>
      <c r="K61" s="13">
        <v>43943.07</v>
      </c>
      <c r="L61" s="13">
        <v>176640.95</v>
      </c>
      <c r="M61" s="23">
        <f t="shared" si="2"/>
        <v>0.7472532330458105</v>
      </c>
    </row>
    <row r="63" ht="11.25">
      <c r="A63" s="26" t="s">
        <v>89</v>
      </c>
    </row>
    <row r="64" ht="11.25">
      <c r="A64" s="25" t="s">
        <v>92</v>
      </c>
    </row>
    <row r="65" ht="11.25">
      <c r="A65" s="25" t="s">
        <v>94</v>
      </c>
    </row>
    <row r="66" ht="11.2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4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29916</v>
      </c>
      <c r="C6" s="13">
        <v>331646</v>
      </c>
      <c r="D6" s="24">
        <f>C6/B6</f>
        <v>11.085907206845835</v>
      </c>
      <c r="E6" s="13">
        <f>E12*12</f>
        <v>77045.34933308406</v>
      </c>
    </row>
    <row r="7" spans="1:5" ht="11.25">
      <c r="A7" s="18" t="s">
        <v>73</v>
      </c>
      <c r="B7" s="13">
        <v>9009</v>
      </c>
      <c r="C7" s="13">
        <v>95725</v>
      </c>
      <c r="D7" s="24">
        <f>C7/B7</f>
        <v>10.625485625485625</v>
      </c>
      <c r="E7" s="13">
        <f>I12*12</f>
        <v>109190.59878192737</v>
      </c>
    </row>
    <row r="8" spans="1:5" ht="11.25">
      <c r="A8" s="18" t="s">
        <v>74</v>
      </c>
      <c r="B8" s="13">
        <v>20907</v>
      </c>
      <c r="C8" s="13">
        <v>235921</v>
      </c>
      <c r="D8" s="24">
        <f>C8/B8</f>
        <v>11.284306691538719</v>
      </c>
      <c r="E8" s="13">
        <f>M12*12</f>
        <v>64002.40697742041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1490280896.5700002</v>
      </c>
      <c r="C12" s="20">
        <f>SUM(C13:C61)</f>
        <v>639034263.8399999</v>
      </c>
      <c r="D12" s="20">
        <f>SUM(D13:D23)+SUM(D30:D61)</f>
        <v>2129315160.4099998</v>
      </c>
      <c r="E12" s="21">
        <f>D12/$C$6</f>
        <v>6420.445777757005</v>
      </c>
      <c r="F12" s="20">
        <f>SUM(F13:F23)+SUM(F30:F61)</f>
        <v>622560917.2499999</v>
      </c>
      <c r="G12" s="20">
        <f>SUM(G13:G61)</f>
        <v>248461588.45</v>
      </c>
      <c r="H12" s="20">
        <f>SUM(H13:H23)+SUM(H30:H61)</f>
        <v>871022505.6999998</v>
      </c>
      <c r="I12" s="21">
        <f>H12/$C$7</f>
        <v>9099.216565160614</v>
      </c>
      <c r="J12" s="20">
        <f>SUM(J13:J23)+SUM(J30:J61)</f>
        <v>867719979.3199999</v>
      </c>
      <c r="K12" s="20">
        <f>SUM(K13:K61)</f>
        <v>390572675.39</v>
      </c>
      <c r="L12" s="20">
        <f>SUM(L13:L23)+SUM(L30:L61)</f>
        <v>1258292654.71</v>
      </c>
      <c r="M12" s="21">
        <f>L12/$C$8</f>
        <v>5333.5339147850345</v>
      </c>
    </row>
    <row r="13" spans="1:13" ht="11.25">
      <c r="A13" s="15" t="s">
        <v>0</v>
      </c>
      <c r="B13" s="13">
        <v>25587215.71</v>
      </c>
      <c r="C13" s="13">
        <v>0</v>
      </c>
      <c r="D13" s="13">
        <v>25587215.71</v>
      </c>
      <c r="E13" s="22">
        <f>D13/$C$6</f>
        <v>77.15219152349192</v>
      </c>
      <c r="F13" s="13">
        <v>158953.47</v>
      </c>
      <c r="G13" s="13">
        <v>0</v>
      </c>
      <c r="H13" s="13">
        <v>158953.47</v>
      </c>
      <c r="I13" s="23">
        <f>H13/$C$7</f>
        <v>1.6605220161922174</v>
      </c>
      <c r="J13" s="13">
        <v>25428262.24</v>
      </c>
      <c r="K13" s="13">
        <v>0</v>
      </c>
      <c r="L13" s="13">
        <v>25428262.24</v>
      </c>
      <c r="M13" s="23">
        <f>L13/$C$8</f>
        <v>107.7829537853773</v>
      </c>
    </row>
    <row r="14" spans="1:13" ht="11.25">
      <c r="A14" s="15" t="s">
        <v>1</v>
      </c>
      <c r="B14" s="13">
        <v>6675372.03</v>
      </c>
      <c r="C14" s="13">
        <v>13773875.55</v>
      </c>
      <c r="D14" s="13">
        <v>20449247.58</v>
      </c>
      <c r="E14" s="22">
        <f aca="true" t="shared" si="0" ref="E14:E61">D14/$C$6</f>
        <v>61.659864976511095</v>
      </c>
      <c r="F14" s="13">
        <v>5438959.26</v>
      </c>
      <c r="G14" s="13">
        <v>2512164.58</v>
      </c>
      <c r="H14" s="13">
        <v>7951123.84</v>
      </c>
      <c r="I14" s="23">
        <f aca="true" t="shared" si="1" ref="I14:I61">H14/$C$7</f>
        <v>83.06214510316009</v>
      </c>
      <c r="J14" s="13">
        <v>1236412.77</v>
      </c>
      <c r="K14" s="13">
        <v>11261710.97</v>
      </c>
      <c r="L14" s="13">
        <v>12498123.74</v>
      </c>
      <c r="M14" s="23">
        <f aca="true" t="shared" si="2" ref="M14:M61">L14/$C$8</f>
        <v>52.97588489367204</v>
      </c>
    </row>
    <row r="15" spans="1:13" ht="11.25">
      <c r="A15" s="15" t="s">
        <v>2</v>
      </c>
      <c r="B15" s="13">
        <v>19007413.27</v>
      </c>
      <c r="C15" s="13">
        <v>0</v>
      </c>
      <c r="D15" s="13">
        <v>19007413.27</v>
      </c>
      <c r="E15" s="22">
        <f t="shared" si="0"/>
        <v>57.31235495076075</v>
      </c>
      <c r="F15" s="13">
        <v>1259145.18</v>
      </c>
      <c r="G15" s="13">
        <v>0</v>
      </c>
      <c r="H15" s="13">
        <v>1259145.18</v>
      </c>
      <c r="I15" s="23">
        <f t="shared" si="1"/>
        <v>13.153775711674065</v>
      </c>
      <c r="J15" s="13">
        <v>17748268.09</v>
      </c>
      <c r="K15" s="13">
        <v>0</v>
      </c>
      <c r="L15" s="13">
        <v>17748268.09</v>
      </c>
      <c r="M15" s="23">
        <f t="shared" si="2"/>
        <v>75.22970863127911</v>
      </c>
    </row>
    <row r="16" spans="1:13" ht="11.25">
      <c r="A16" s="15" t="s">
        <v>3</v>
      </c>
      <c r="B16" s="13">
        <v>239094667.23</v>
      </c>
      <c r="C16" s="13">
        <v>0</v>
      </c>
      <c r="D16" s="13">
        <v>239094667.23</v>
      </c>
      <c r="E16" s="22">
        <f t="shared" si="0"/>
        <v>720.9333663906696</v>
      </c>
      <c r="F16" s="13">
        <v>9278445.33</v>
      </c>
      <c r="G16" s="13">
        <v>0</v>
      </c>
      <c r="H16" s="13">
        <v>9278445.33</v>
      </c>
      <c r="I16" s="23">
        <f t="shared" si="1"/>
        <v>96.92813089579525</v>
      </c>
      <c r="J16" s="13">
        <v>229816221.9</v>
      </c>
      <c r="K16" s="13">
        <v>0</v>
      </c>
      <c r="L16" s="13">
        <v>229816221.9</v>
      </c>
      <c r="M16" s="23">
        <f t="shared" si="2"/>
        <v>974.123634182629</v>
      </c>
    </row>
    <row r="17" spans="1:13" ht="11.25">
      <c r="A17" s="15" t="s">
        <v>4</v>
      </c>
      <c r="B17" s="13">
        <v>190075.18</v>
      </c>
      <c r="C17" s="13">
        <v>0</v>
      </c>
      <c r="D17" s="13">
        <v>190075.18</v>
      </c>
      <c r="E17" s="22">
        <f t="shared" si="0"/>
        <v>0.5731267073928225</v>
      </c>
      <c r="F17" s="13">
        <v>0</v>
      </c>
      <c r="G17" s="13">
        <v>0</v>
      </c>
      <c r="H17" s="13">
        <v>0</v>
      </c>
      <c r="I17" s="23">
        <f t="shared" si="1"/>
        <v>0</v>
      </c>
      <c r="J17" s="13">
        <v>190075.18</v>
      </c>
      <c r="K17" s="13">
        <v>0</v>
      </c>
      <c r="L17" s="13">
        <v>190075.18</v>
      </c>
      <c r="M17" s="23">
        <f t="shared" si="2"/>
        <v>0.8056730007078641</v>
      </c>
    </row>
    <row r="18" spans="1:13" ht="11.25">
      <c r="A18" s="15" t="s">
        <v>5</v>
      </c>
      <c r="B18" s="13">
        <v>2129539.79</v>
      </c>
      <c r="C18" s="13">
        <v>0</v>
      </c>
      <c r="D18" s="13">
        <v>2129539.79</v>
      </c>
      <c r="E18" s="22">
        <f t="shared" si="0"/>
        <v>6.421123095107434</v>
      </c>
      <c r="F18" s="13">
        <v>39807.25</v>
      </c>
      <c r="G18" s="13">
        <v>0</v>
      </c>
      <c r="H18" s="13">
        <v>39807.25</v>
      </c>
      <c r="I18" s="23">
        <f t="shared" si="1"/>
        <v>0.41585009140767826</v>
      </c>
      <c r="J18" s="13">
        <v>2089732.54</v>
      </c>
      <c r="K18" s="13">
        <v>0</v>
      </c>
      <c r="L18" s="13">
        <v>2089732.54</v>
      </c>
      <c r="M18" s="23">
        <f t="shared" si="2"/>
        <v>8.857763997270272</v>
      </c>
    </row>
    <row r="19" spans="1:13" ht="11.25">
      <c r="A19" s="15" t="s">
        <v>6</v>
      </c>
      <c r="B19" s="13">
        <v>1903867.47</v>
      </c>
      <c r="C19" s="13">
        <v>19538793.94</v>
      </c>
      <c r="D19" s="13">
        <v>21442661.41</v>
      </c>
      <c r="E19" s="22">
        <f t="shared" si="0"/>
        <v>64.65526920270409</v>
      </c>
      <c r="F19" s="13">
        <v>421613.83</v>
      </c>
      <c r="G19" s="13">
        <v>3600457.2</v>
      </c>
      <c r="H19" s="13">
        <v>4022071.03</v>
      </c>
      <c r="I19" s="23">
        <f t="shared" si="1"/>
        <v>42.01693423870462</v>
      </c>
      <c r="J19" s="13">
        <v>1482253.64</v>
      </c>
      <c r="K19" s="13">
        <v>15938336.74</v>
      </c>
      <c r="L19" s="13">
        <v>17420590.38</v>
      </c>
      <c r="M19" s="23">
        <f t="shared" si="2"/>
        <v>73.84077882002873</v>
      </c>
    </row>
    <row r="20" spans="1:13" ht="11.25">
      <c r="A20" s="15" t="s">
        <v>87</v>
      </c>
      <c r="B20" s="13">
        <v>16693142.18</v>
      </c>
      <c r="C20" s="13">
        <v>36046416.46</v>
      </c>
      <c r="D20" s="13">
        <v>52739558.64</v>
      </c>
      <c r="E20" s="22">
        <f t="shared" si="0"/>
        <v>159.0236536548006</v>
      </c>
      <c r="F20" s="13">
        <v>1704395.3</v>
      </c>
      <c r="G20" s="13">
        <v>13461273.33</v>
      </c>
      <c r="H20" s="13">
        <v>15165668.63</v>
      </c>
      <c r="I20" s="23">
        <f t="shared" si="1"/>
        <v>158.4295495429616</v>
      </c>
      <c r="J20" s="13">
        <v>14988746.88</v>
      </c>
      <c r="K20" s="13">
        <v>22585143.13</v>
      </c>
      <c r="L20" s="13">
        <v>37573890.01</v>
      </c>
      <c r="M20" s="23">
        <f t="shared" si="2"/>
        <v>159.2647115347934</v>
      </c>
    </row>
    <row r="21" spans="1:13" ht="11.25">
      <c r="A21" s="15" t="s">
        <v>7</v>
      </c>
      <c r="B21" s="13">
        <v>322451.41</v>
      </c>
      <c r="C21" s="13">
        <v>3001705.87</v>
      </c>
      <c r="D21" s="13">
        <v>3324157.28</v>
      </c>
      <c r="E21" s="22">
        <f t="shared" si="0"/>
        <v>10.023209325606219</v>
      </c>
      <c r="F21" s="13">
        <v>108384.16</v>
      </c>
      <c r="G21" s="13">
        <v>1095537.2</v>
      </c>
      <c r="H21" s="13">
        <v>1203921.36</v>
      </c>
      <c r="I21" s="23">
        <f t="shared" si="1"/>
        <v>12.576875006529121</v>
      </c>
      <c r="J21" s="13">
        <v>214067.25</v>
      </c>
      <c r="K21" s="13">
        <v>1906168.67</v>
      </c>
      <c r="L21" s="13">
        <v>2120235.92</v>
      </c>
      <c r="M21" s="23">
        <f t="shared" si="2"/>
        <v>8.987058888356696</v>
      </c>
    </row>
    <row r="22" spans="1:13" ht="11.25">
      <c r="A22" s="15" t="s">
        <v>8</v>
      </c>
      <c r="B22" s="13">
        <v>257682.36</v>
      </c>
      <c r="C22" s="13">
        <v>0</v>
      </c>
      <c r="D22" s="13">
        <v>257682.36</v>
      </c>
      <c r="E22" s="22">
        <f t="shared" si="0"/>
        <v>0.7769801535372053</v>
      </c>
      <c r="F22" s="13">
        <v>29999.57</v>
      </c>
      <c r="G22" s="13">
        <v>0</v>
      </c>
      <c r="H22" s="13">
        <v>29999.57</v>
      </c>
      <c r="I22" s="23">
        <f t="shared" si="1"/>
        <v>0.31339326194828937</v>
      </c>
      <c r="J22" s="13">
        <v>227682.79</v>
      </c>
      <c r="K22" s="13">
        <v>0</v>
      </c>
      <c r="L22" s="13">
        <v>227682.79</v>
      </c>
      <c r="M22" s="23">
        <f t="shared" si="2"/>
        <v>0.965080641401147</v>
      </c>
    </row>
    <row r="23" spans="1:13" ht="11.25">
      <c r="A23" s="15" t="s">
        <v>9</v>
      </c>
      <c r="B23" s="13">
        <f>SUM(B24:B29)</f>
        <v>169109663.31</v>
      </c>
      <c r="C23" s="13">
        <v>39329510.41</v>
      </c>
      <c r="D23" s="13">
        <f>B23+C23</f>
        <v>208439173.72</v>
      </c>
      <c r="E23" s="22">
        <f t="shared" si="0"/>
        <v>628.4989830120068</v>
      </c>
      <c r="F23" s="13">
        <f>SUM(F24:F29)</f>
        <v>6088814.350000001</v>
      </c>
      <c r="G23" s="13">
        <v>1780173.41</v>
      </c>
      <c r="H23" s="13">
        <f>F23+G23</f>
        <v>7868987.760000001</v>
      </c>
      <c r="I23" s="23">
        <f t="shared" si="1"/>
        <v>82.20410300339515</v>
      </c>
      <c r="J23" s="13">
        <f>SUM(J24:J29)</f>
        <v>163020848.96</v>
      </c>
      <c r="K23" s="13">
        <v>37549337</v>
      </c>
      <c r="L23" s="13">
        <f>J23+K23</f>
        <v>200570185.96</v>
      </c>
      <c r="M23" s="23">
        <f t="shared" si="2"/>
        <v>850.15825619593</v>
      </c>
    </row>
    <row r="24" spans="1:13" ht="11.25">
      <c r="A24" s="15" t="s">
        <v>10</v>
      </c>
      <c r="B24" s="13">
        <v>155798487.42</v>
      </c>
      <c r="C24" s="13">
        <v>0</v>
      </c>
      <c r="D24" s="13">
        <v>155798487.42</v>
      </c>
      <c r="E24" s="22">
        <f t="shared" si="0"/>
        <v>469.77345549169894</v>
      </c>
      <c r="F24" s="13">
        <v>5637701.76</v>
      </c>
      <c r="G24" s="13">
        <v>0</v>
      </c>
      <c r="H24" s="13">
        <v>5637701.76</v>
      </c>
      <c r="I24" s="23">
        <f t="shared" si="1"/>
        <v>58.894768973622355</v>
      </c>
      <c r="J24" s="13">
        <v>150160785.66</v>
      </c>
      <c r="K24" s="13">
        <v>0</v>
      </c>
      <c r="L24" s="13">
        <v>150160785.66</v>
      </c>
      <c r="M24" s="23">
        <f t="shared" si="2"/>
        <v>636.4875770279034</v>
      </c>
    </row>
    <row r="25" spans="1:13" ht="11.25">
      <c r="A25" s="15" t="s">
        <v>11</v>
      </c>
      <c r="B25" s="13">
        <v>12797980.94</v>
      </c>
      <c r="C25" s="13">
        <v>0</v>
      </c>
      <c r="D25" s="13">
        <v>12797980.94</v>
      </c>
      <c r="E25" s="22">
        <f t="shared" si="0"/>
        <v>38.58928176429084</v>
      </c>
      <c r="F25" s="13">
        <v>428268.32</v>
      </c>
      <c r="G25" s="13">
        <v>0</v>
      </c>
      <c r="H25" s="13">
        <v>428268.32</v>
      </c>
      <c r="I25" s="23">
        <f t="shared" si="1"/>
        <v>4.473944319665709</v>
      </c>
      <c r="J25" s="13">
        <v>12369712.62</v>
      </c>
      <c r="K25" s="13">
        <v>0</v>
      </c>
      <c r="L25" s="13">
        <v>12369712.62</v>
      </c>
      <c r="M25" s="23">
        <f t="shared" si="2"/>
        <v>52.43158777726442</v>
      </c>
    </row>
    <row r="26" spans="1:13" ht="11.25">
      <c r="A26" s="15" t="s">
        <v>12</v>
      </c>
      <c r="B26" s="13">
        <v>273986.61</v>
      </c>
      <c r="C26" s="13">
        <v>0</v>
      </c>
      <c r="D26" s="13">
        <v>273986.61</v>
      </c>
      <c r="E26" s="22">
        <f t="shared" si="0"/>
        <v>0.8261417595870295</v>
      </c>
      <c r="F26" s="13">
        <v>17750.8</v>
      </c>
      <c r="G26" s="13">
        <v>0</v>
      </c>
      <c r="H26" s="13">
        <v>17750.8</v>
      </c>
      <c r="I26" s="23">
        <f t="shared" si="1"/>
        <v>0.18543536171324104</v>
      </c>
      <c r="J26" s="13">
        <v>256235.81</v>
      </c>
      <c r="K26" s="13">
        <v>0</v>
      </c>
      <c r="L26" s="13">
        <v>256235.81</v>
      </c>
      <c r="M26" s="23">
        <f t="shared" si="2"/>
        <v>1.0861085278546632</v>
      </c>
    </row>
    <row r="27" spans="1:13" ht="11.25">
      <c r="A27" s="15" t="s">
        <v>13</v>
      </c>
      <c r="B27" s="13">
        <v>35098.33</v>
      </c>
      <c r="C27" s="13">
        <v>0</v>
      </c>
      <c r="D27" s="13">
        <v>35098.33</v>
      </c>
      <c r="E27" s="22">
        <f t="shared" si="0"/>
        <v>0.10583070502885608</v>
      </c>
      <c r="F27" s="13">
        <v>2551.74</v>
      </c>
      <c r="G27" s="13">
        <v>0</v>
      </c>
      <c r="H27" s="13">
        <v>2551.74</v>
      </c>
      <c r="I27" s="23">
        <f t="shared" si="1"/>
        <v>0.026656986158265863</v>
      </c>
      <c r="J27" s="13">
        <v>32546.59</v>
      </c>
      <c r="K27" s="13">
        <v>0</v>
      </c>
      <c r="L27" s="13">
        <v>32546.59</v>
      </c>
      <c r="M27" s="23">
        <f t="shared" si="2"/>
        <v>0.13795545966658332</v>
      </c>
    </row>
    <row r="28" spans="1:13" ht="11.25">
      <c r="A28" s="15" t="s">
        <v>14</v>
      </c>
      <c r="B28" s="13">
        <v>6074.91</v>
      </c>
      <c r="C28" s="13">
        <v>0</v>
      </c>
      <c r="D28" s="13">
        <v>6074.91</v>
      </c>
      <c r="E28" s="22">
        <f t="shared" si="0"/>
        <v>0.018317452946816786</v>
      </c>
      <c r="F28" s="13">
        <v>1001.83</v>
      </c>
      <c r="G28" s="13">
        <v>0</v>
      </c>
      <c r="H28" s="13">
        <v>1001.83</v>
      </c>
      <c r="I28" s="23">
        <f t="shared" si="1"/>
        <v>0.010465709062418387</v>
      </c>
      <c r="J28" s="13">
        <v>5073.08</v>
      </c>
      <c r="K28" s="13">
        <v>0</v>
      </c>
      <c r="L28" s="13">
        <v>5073.08</v>
      </c>
      <c r="M28" s="23">
        <f t="shared" si="2"/>
        <v>0.021503299833418813</v>
      </c>
    </row>
    <row r="29" spans="1:13" ht="11.25">
      <c r="A29" s="15" t="s">
        <v>15</v>
      </c>
      <c r="B29" s="13">
        <v>198035.1</v>
      </c>
      <c r="C29" s="13">
        <v>0</v>
      </c>
      <c r="D29" s="13">
        <v>198035.1</v>
      </c>
      <c r="E29" s="22">
        <f t="shared" si="0"/>
        <v>0.5971279617423397</v>
      </c>
      <c r="F29" s="13">
        <v>1539.9</v>
      </c>
      <c r="G29" s="13">
        <v>0</v>
      </c>
      <c r="H29" s="13">
        <v>1539.9</v>
      </c>
      <c r="I29" s="23">
        <f t="shared" si="1"/>
        <v>0.016086706711935232</v>
      </c>
      <c r="J29" s="13">
        <v>196495.2</v>
      </c>
      <c r="K29" s="13">
        <v>0</v>
      </c>
      <c r="L29" s="13">
        <v>196495.2</v>
      </c>
      <c r="M29" s="23">
        <f t="shared" si="2"/>
        <v>0.8328855845812794</v>
      </c>
    </row>
    <row r="30" spans="1:13" ht="11.25">
      <c r="A30" s="15" t="s">
        <v>16</v>
      </c>
      <c r="B30" s="13">
        <v>2638953.49</v>
      </c>
      <c r="C30" s="13">
        <v>11003165.78</v>
      </c>
      <c r="D30" s="13">
        <v>13642119.27</v>
      </c>
      <c r="E30" s="22">
        <f t="shared" si="0"/>
        <v>41.13458105932229</v>
      </c>
      <c r="F30" s="13">
        <v>502113.56</v>
      </c>
      <c r="G30" s="13">
        <v>2670318.36</v>
      </c>
      <c r="H30" s="13">
        <v>3172431.92</v>
      </c>
      <c r="I30" s="23">
        <f t="shared" si="1"/>
        <v>33.14110127970749</v>
      </c>
      <c r="J30" s="13">
        <v>2136839.93</v>
      </c>
      <c r="K30" s="13">
        <v>8332847.42</v>
      </c>
      <c r="L30" s="13">
        <v>10469687.35</v>
      </c>
      <c r="M30" s="23">
        <f t="shared" si="2"/>
        <v>44.37793731800051</v>
      </c>
    </row>
    <row r="31" spans="1:13" ht="11.25">
      <c r="A31" s="15" t="s">
        <v>17</v>
      </c>
      <c r="B31" s="13">
        <v>2080237.29</v>
      </c>
      <c r="C31" s="13">
        <v>1938271.65</v>
      </c>
      <c r="D31" s="13">
        <v>4018508.94</v>
      </c>
      <c r="E31" s="22">
        <f t="shared" si="0"/>
        <v>12.116862377354167</v>
      </c>
      <c r="F31" s="13">
        <v>292878.52</v>
      </c>
      <c r="G31" s="13">
        <v>230471.88</v>
      </c>
      <c r="H31" s="13">
        <v>523350.4</v>
      </c>
      <c r="I31" s="23">
        <f t="shared" si="1"/>
        <v>5.467227996866023</v>
      </c>
      <c r="J31" s="13">
        <v>1787358.77</v>
      </c>
      <c r="K31" s="13">
        <v>1707799.77</v>
      </c>
      <c r="L31" s="13">
        <v>3495158.54</v>
      </c>
      <c r="M31" s="23">
        <f t="shared" si="2"/>
        <v>14.8149530563197</v>
      </c>
    </row>
    <row r="32" spans="1:13" ht="11.25">
      <c r="A32" s="15" t="s">
        <v>18</v>
      </c>
      <c r="B32" s="13">
        <v>60366.61</v>
      </c>
      <c r="C32" s="13">
        <v>426482.96</v>
      </c>
      <c r="D32" s="13">
        <v>486849.57</v>
      </c>
      <c r="E32" s="22">
        <f t="shared" si="0"/>
        <v>1.467979622850871</v>
      </c>
      <c r="F32" s="13">
        <v>9783.66</v>
      </c>
      <c r="G32" s="13">
        <v>40859.84</v>
      </c>
      <c r="H32" s="13">
        <v>50643.5</v>
      </c>
      <c r="I32" s="23">
        <f t="shared" si="1"/>
        <v>0.5290519717942022</v>
      </c>
      <c r="J32" s="13">
        <v>50582.95</v>
      </c>
      <c r="K32" s="13">
        <v>385623.12</v>
      </c>
      <c r="L32" s="13">
        <v>436206.07</v>
      </c>
      <c r="M32" s="23">
        <f t="shared" si="2"/>
        <v>1.8489497331733928</v>
      </c>
    </row>
    <row r="33" spans="1:13" ht="11.25">
      <c r="A33" s="15" t="s">
        <v>19</v>
      </c>
      <c r="B33" s="13">
        <v>4900534.52</v>
      </c>
      <c r="C33" s="13">
        <v>7655823.2</v>
      </c>
      <c r="D33" s="13">
        <v>12556357.72</v>
      </c>
      <c r="E33" s="22">
        <f t="shared" si="0"/>
        <v>37.860724145625156</v>
      </c>
      <c r="F33" s="13">
        <v>4044203.69</v>
      </c>
      <c r="G33" s="13">
        <v>3558319.1</v>
      </c>
      <c r="H33" s="13">
        <v>7602522.79</v>
      </c>
      <c r="I33" s="23">
        <f t="shared" si="1"/>
        <v>79.420452232959</v>
      </c>
      <c r="J33" s="13">
        <v>856330.83</v>
      </c>
      <c r="K33" s="13">
        <v>4097504.1</v>
      </c>
      <c r="L33" s="13">
        <v>4953834.93</v>
      </c>
      <c r="M33" s="23">
        <f t="shared" si="2"/>
        <v>20.997854917535953</v>
      </c>
    </row>
    <row r="34" spans="1:13" ht="11.25">
      <c r="A34" s="15" t="s">
        <v>20</v>
      </c>
      <c r="B34" s="13">
        <v>408334.76</v>
      </c>
      <c r="C34" s="13">
        <v>6430749.18</v>
      </c>
      <c r="D34" s="13">
        <v>6839083.94</v>
      </c>
      <c r="E34" s="22">
        <f t="shared" si="0"/>
        <v>20.621638554362182</v>
      </c>
      <c r="F34" s="13">
        <v>176919.48</v>
      </c>
      <c r="G34" s="13">
        <v>3307946.78</v>
      </c>
      <c r="H34" s="13">
        <v>3484866.26</v>
      </c>
      <c r="I34" s="23">
        <f t="shared" si="1"/>
        <v>36.404975293810395</v>
      </c>
      <c r="J34" s="13">
        <v>231415.28</v>
      </c>
      <c r="K34" s="13">
        <v>3122802.4</v>
      </c>
      <c r="L34" s="13">
        <v>3354217.68</v>
      </c>
      <c r="M34" s="23">
        <f t="shared" si="2"/>
        <v>14.217546042955057</v>
      </c>
    </row>
    <row r="35" spans="1:13" ht="11.25">
      <c r="A35" s="15" t="s">
        <v>21</v>
      </c>
      <c r="B35" s="13">
        <v>40845.66</v>
      </c>
      <c r="C35" s="13">
        <v>202848.83</v>
      </c>
      <c r="D35" s="13">
        <v>243694.49</v>
      </c>
      <c r="E35" s="22">
        <f t="shared" si="0"/>
        <v>0.7348030430036846</v>
      </c>
      <c r="F35" s="13">
        <v>15520.44</v>
      </c>
      <c r="G35" s="13">
        <v>71705.81</v>
      </c>
      <c r="H35" s="13">
        <v>87226.25</v>
      </c>
      <c r="I35" s="23">
        <f t="shared" si="1"/>
        <v>0.9112170279446331</v>
      </c>
      <c r="J35" s="13">
        <v>25325.22</v>
      </c>
      <c r="K35" s="13">
        <v>131143.02</v>
      </c>
      <c r="L35" s="13">
        <v>156468.24</v>
      </c>
      <c r="M35" s="23">
        <f t="shared" si="2"/>
        <v>0.6632230280475243</v>
      </c>
    </row>
    <row r="36" spans="1:13" ht="11.25">
      <c r="A36" s="15" t="s">
        <v>22</v>
      </c>
      <c r="B36" s="13">
        <v>35569189.35</v>
      </c>
      <c r="C36" s="13">
        <v>267720234.18</v>
      </c>
      <c r="D36" s="13">
        <v>303289423.53</v>
      </c>
      <c r="E36" s="22">
        <f t="shared" si="0"/>
        <v>914.4974567158957</v>
      </c>
      <c r="F36" s="13">
        <v>16904774.26</v>
      </c>
      <c r="G36" s="13">
        <v>115717375.04</v>
      </c>
      <c r="H36" s="13">
        <v>132622149.3</v>
      </c>
      <c r="I36" s="23">
        <f t="shared" si="1"/>
        <v>1385.449457299556</v>
      </c>
      <c r="J36" s="13">
        <v>18664415.09</v>
      </c>
      <c r="K36" s="13">
        <v>152002859.14</v>
      </c>
      <c r="L36" s="13">
        <v>170667274.23</v>
      </c>
      <c r="M36" s="23">
        <f t="shared" si="2"/>
        <v>723.4085741837309</v>
      </c>
    </row>
    <row r="37" spans="1:13" ht="11.25">
      <c r="A37" s="15" t="s">
        <v>23</v>
      </c>
      <c r="B37" s="13">
        <v>1773054.69</v>
      </c>
      <c r="C37" s="13">
        <v>27269410.21</v>
      </c>
      <c r="D37" s="13">
        <v>29042464.9</v>
      </c>
      <c r="E37" s="22">
        <f t="shared" si="0"/>
        <v>87.57067746934985</v>
      </c>
      <c r="F37" s="13">
        <v>529894.35</v>
      </c>
      <c r="G37" s="13">
        <v>5162374.65</v>
      </c>
      <c r="H37" s="13">
        <v>5692269</v>
      </c>
      <c r="I37" s="23">
        <f t="shared" si="1"/>
        <v>59.464810655523635</v>
      </c>
      <c r="J37" s="13">
        <v>1243160.34</v>
      </c>
      <c r="K37" s="13">
        <v>22107035.56</v>
      </c>
      <c r="L37" s="13">
        <v>23350195.9</v>
      </c>
      <c r="M37" s="23">
        <f t="shared" si="2"/>
        <v>98.97463939199986</v>
      </c>
    </row>
    <row r="38" spans="1:13" ht="11.25">
      <c r="A38" s="15" t="s">
        <v>24</v>
      </c>
      <c r="B38" s="13">
        <v>55835528.87</v>
      </c>
      <c r="C38" s="13">
        <v>0</v>
      </c>
      <c r="D38" s="13">
        <v>55835528.87</v>
      </c>
      <c r="E38" s="22">
        <f t="shared" si="0"/>
        <v>168.35881895153264</v>
      </c>
      <c r="F38" s="13">
        <v>683283.97</v>
      </c>
      <c r="G38" s="13">
        <v>0</v>
      </c>
      <c r="H38" s="13">
        <v>683283.97</v>
      </c>
      <c r="I38" s="23">
        <f t="shared" si="1"/>
        <v>7.137988717680856</v>
      </c>
      <c r="J38" s="13">
        <v>55152244.9</v>
      </c>
      <c r="K38" s="13">
        <v>0</v>
      </c>
      <c r="L38" s="13">
        <v>55152244.9</v>
      </c>
      <c r="M38" s="23">
        <f t="shared" si="2"/>
        <v>233.77420789162474</v>
      </c>
    </row>
    <row r="39" spans="1:13" ht="11.25">
      <c r="A39" s="15" t="s">
        <v>25</v>
      </c>
      <c r="B39" s="13">
        <v>15034808.24</v>
      </c>
      <c r="C39" s="13">
        <v>0</v>
      </c>
      <c r="D39" s="13">
        <v>15034808.24</v>
      </c>
      <c r="E39" s="22">
        <f t="shared" si="0"/>
        <v>45.33390494684091</v>
      </c>
      <c r="F39" s="13">
        <v>137429.47</v>
      </c>
      <c r="G39" s="13">
        <v>0</v>
      </c>
      <c r="H39" s="13">
        <v>137429.47</v>
      </c>
      <c r="I39" s="23">
        <f t="shared" si="1"/>
        <v>1.435669574301384</v>
      </c>
      <c r="J39" s="13">
        <v>14897378.77</v>
      </c>
      <c r="K39" s="13">
        <v>0</v>
      </c>
      <c r="L39" s="13">
        <v>14897378.77</v>
      </c>
      <c r="M39" s="23">
        <f t="shared" si="2"/>
        <v>63.145624043641725</v>
      </c>
    </row>
    <row r="40" spans="1:13" ht="11.25">
      <c r="A40" s="15" t="s">
        <v>26</v>
      </c>
      <c r="B40" s="13">
        <v>47184639.3</v>
      </c>
      <c r="C40" s="13">
        <v>0</v>
      </c>
      <c r="D40" s="13">
        <v>47184639.3</v>
      </c>
      <c r="E40" s="22">
        <f t="shared" si="0"/>
        <v>142.27410944199536</v>
      </c>
      <c r="F40" s="13">
        <v>398480.69</v>
      </c>
      <c r="G40" s="13">
        <v>0</v>
      </c>
      <c r="H40" s="13">
        <v>398480.69</v>
      </c>
      <c r="I40" s="23">
        <f t="shared" si="1"/>
        <v>4.16276510838339</v>
      </c>
      <c r="J40" s="13">
        <v>46786158.61</v>
      </c>
      <c r="K40" s="13">
        <v>0</v>
      </c>
      <c r="L40" s="13">
        <v>46786158.61</v>
      </c>
      <c r="M40" s="23">
        <f t="shared" si="2"/>
        <v>198.3128191640422</v>
      </c>
    </row>
    <row r="41" spans="1:13" ht="11.25">
      <c r="A41" s="15" t="s">
        <v>27</v>
      </c>
      <c r="B41" s="13">
        <v>879531.21</v>
      </c>
      <c r="C41" s="13">
        <v>0</v>
      </c>
      <c r="D41" s="13">
        <v>879531.21</v>
      </c>
      <c r="E41" s="22">
        <f t="shared" si="0"/>
        <v>2.6520181458543144</v>
      </c>
      <c r="F41" s="13">
        <v>18786.36</v>
      </c>
      <c r="G41" s="13">
        <v>0</v>
      </c>
      <c r="H41" s="13">
        <v>18786.36</v>
      </c>
      <c r="I41" s="23">
        <f t="shared" si="1"/>
        <v>0.19625343431705405</v>
      </c>
      <c r="J41" s="13">
        <v>860744.85</v>
      </c>
      <c r="K41" s="13">
        <v>0</v>
      </c>
      <c r="L41" s="13">
        <v>860744.85</v>
      </c>
      <c r="M41" s="23">
        <f t="shared" si="2"/>
        <v>3.6484452422633</v>
      </c>
    </row>
    <row r="42" spans="1:13" ht="11.25">
      <c r="A42" s="15" t="s">
        <v>28</v>
      </c>
      <c r="B42" s="13">
        <v>118128.41</v>
      </c>
      <c r="C42" s="13">
        <v>0</v>
      </c>
      <c r="D42" s="13">
        <v>118128.41</v>
      </c>
      <c r="E42" s="22">
        <f t="shared" si="0"/>
        <v>0.3561882549465394</v>
      </c>
      <c r="F42" s="13">
        <v>1734.91</v>
      </c>
      <c r="G42" s="13">
        <v>0</v>
      </c>
      <c r="H42" s="13">
        <v>1734.91</v>
      </c>
      <c r="I42" s="23">
        <f t="shared" si="1"/>
        <v>0.018123896578741187</v>
      </c>
      <c r="J42" s="13">
        <v>116393.5</v>
      </c>
      <c r="K42" s="13">
        <v>0</v>
      </c>
      <c r="L42" s="13">
        <v>116393.5</v>
      </c>
      <c r="M42" s="23">
        <f t="shared" si="2"/>
        <v>0.4933579460921241</v>
      </c>
    </row>
    <row r="43" spans="1:13" ht="11.25">
      <c r="A43" s="15" t="s">
        <v>29</v>
      </c>
      <c r="B43" s="13">
        <v>10395.29</v>
      </c>
      <c r="C43" s="13">
        <v>0</v>
      </c>
      <c r="D43" s="13">
        <v>10395.29</v>
      </c>
      <c r="E43" s="22">
        <f t="shared" si="0"/>
        <v>0.03134453604144178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10395.29</v>
      </c>
      <c r="K43" s="13">
        <v>0</v>
      </c>
      <c r="L43" s="13">
        <v>10395.29</v>
      </c>
      <c r="M43" s="23">
        <f t="shared" si="2"/>
        <v>0.04406258874792834</v>
      </c>
    </row>
    <row r="44" spans="1:13" ht="11.25">
      <c r="A44" s="15" t="s">
        <v>30</v>
      </c>
      <c r="B44" s="13">
        <v>3521346.68</v>
      </c>
      <c r="C44" s="13">
        <v>0</v>
      </c>
      <c r="D44" s="13">
        <v>3521346.68</v>
      </c>
      <c r="E44" s="22">
        <f t="shared" si="0"/>
        <v>10.617787279207349</v>
      </c>
      <c r="F44" s="13">
        <v>31474.92</v>
      </c>
      <c r="G44" s="13">
        <v>0</v>
      </c>
      <c r="H44" s="13">
        <v>31474.92</v>
      </c>
      <c r="I44" s="23">
        <f t="shared" si="1"/>
        <v>0.32880564115957167</v>
      </c>
      <c r="J44" s="13">
        <v>3489871.76</v>
      </c>
      <c r="K44" s="13">
        <v>0</v>
      </c>
      <c r="L44" s="13">
        <v>3489871.76</v>
      </c>
      <c r="M44" s="23">
        <f t="shared" si="2"/>
        <v>14.792543944795078</v>
      </c>
    </row>
    <row r="45" spans="1:13" ht="11.25">
      <c r="A45" s="15" t="s">
        <v>31</v>
      </c>
      <c r="B45" s="13">
        <v>131859.07</v>
      </c>
      <c r="C45" s="13">
        <v>0</v>
      </c>
      <c r="D45" s="13">
        <v>131859.07</v>
      </c>
      <c r="E45" s="22">
        <f t="shared" si="0"/>
        <v>0.3975898096162776</v>
      </c>
      <c r="F45" s="13">
        <v>75</v>
      </c>
      <c r="G45" s="13">
        <v>0</v>
      </c>
      <c r="H45" s="13">
        <v>75</v>
      </c>
      <c r="I45" s="23">
        <f t="shared" si="1"/>
        <v>0.0007834943849569079</v>
      </c>
      <c r="J45" s="13">
        <v>131784.07</v>
      </c>
      <c r="K45" s="13">
        <v>0</v>
      </c>
      <c r="L45" s="13">
        <v>131784.07</v>
      </c>
      <c r="M45" s="23">
        <f t="shared" si="2"/>
        <v>0.558594063266941</v>
      </c>
    </row>
    <row r="46" spans="1:13" ht="11.25">
      <c r="A46" s="15" t="s">
        <v>32</v>
      </c>
      <c r="B46" s="13">
        <v>10558809.68</v>
      </c>
      <c r="C46" s="13">
        <v>7856602.56</v>
      </c>
      <c r="D46" s="13">
        <v>18415412.24</v>
      </c>
      <c r="E46" s="22">
        <f t="shared" si="0"/>
        <v>55.52731599355939</v>
      </c>
      <c r="F46" s="13">
        <v>2475136.85</v>
      </c>
      <c r="G46" s="13">
        <v>4131248.04</v>
      </c>
      <c r="H46" s="13">
        <v>6606384.89</v>
      </c>
      <c r="I46" s="23">
        <f t="shared" si="1"/>
        <v>69.01420621572211</v>
      </c>
      <c r="J46" s="13">
        <v>8083672.83</v>
      </c>
      <c r="K46" s="13">
        <v>3725354.52</v>
      </c>
      <c r="L46" s="13">
        <v>11809027.35</v>
      </c>
      <c r="M46" s="23">
        <f t="shared" si="2"/>
        <v>50.05500718460841</v>
      </c>
    </row>
    <row r="47" spans="1:13" ht="11.25">
      <c r="A47" s="15" t="s">
        <v>33</v>
      </c>
      <c r="B47" s="13">
        <v>612008.33</v>
      </c>
      <c r="C47" s="13">
        <v>227358.62</v>
      </c>
      <c r="D47" s="13">
        <v>839366.95</v>
      </c>
      <c r="E47" s="22">
        <f t="shared" si="0"/>
        <v>2.5309123282053756</v>
      </c>
      <c r="F47" s="13">
        <v>43833.19</v>
      </c>
      <c r="G47" s="13">
        <v>44648.12</v>
      </c>
      <c r="H47" s="13">
        <v>88481.31</v>
      </c>
      <c r="I47" s="23">
        <f t="shared" si="1"/>
        <v>0.92432812744842</v>
      </c>
      <c r="J47" s="13">
        <v>568175.14</v>
      </c>
      <c r="K47" s="13">
        <v>182710.5</v>
      </c>
      <c r="L47" s="13">
        <v>750885.64</v>
      </c>
      <c r="M47" s="23">
        <f t="shared" si="2"/>
        <v>3.182784237096316</v>
      </c>
    </row>
    <row r="48" spans="1:13" ht="11.25">
      <c r="A48" s="15" t="s">
        <v>34</v>
      </c>
      <c r="B48" s="13">
        <v>201670868.38</v>
      </c>
      <c r="C48" s="13">
        <v>0</v>
      </c>
      <c r="D48" s="13">
        <v>201670868.38</v>
      </c>
      <c r="E48" s="22">
        <f t="shared" si="0"/>
        <v>608.0907605700054</v>
      </c>
      <c r="F48" s="13">
        <v>1989885.02</v>
      </c>
      <c r="G48" s="13">
        <v>0</v>
      </c>
      <c r="H48" s="13">
        <v>1989885.02</v>
      </c>
      <c r="I48" s="23">
        <f t="shared" si="1"/>
        <v>20.787516531731523</v>
      </c>
      <c r="J48" s="13">
        <v>199680983.36</v>
      </c>
      <c r="K48" s="13">
        <v>0</v>
      </c>
      <c r="L48" s="13">
        <v>199680983.36</v>
      </c>
      <c r="M48" s="23">
        <f t="shared" si="2"/>
        <v>846.3891868888315</v>
      </c>
    </row>
    <row r="49" spans="1:13" ht="11.25">
      <c r="A49" s="15" t="s">
        <v>35</v>
      </c>
      <c r="B49" s="13">
        <v>838765.15</v>
      </c>
      <c r="C49" s="13">
        <v>0</v>
      </c>
      <c r="D49" s="13">
        <v>838765.15</v>
      </c>
      <c r="E49" s="22">
        <f t="shared" si="0"/>
        <v>2.5290977427739216</v>
      </c>
      <c r="F49" s="13">
        <v>18809.64</v>
      </c>
      <c r="G49" s="13">
        <v>0</v>
      </c>
      <c r="H49" s="13">
        <v>18809.64</v>
      </c>
      <c r="I49" s="23">
        <f t="shared" si="1"/>
        <v>0.1964966309741447</v>
      </c>
      <c r="J49" s="13">
        <v>819955.51</v>
      </c>
      <c r="K49" s="13">
        <v>0</v>
      </c>
      <c r="L49" s="13">
        <v>819955.51</v>
      </c>
      <c r="M49" s="23">
        <f t="shared" si="2"/>
        <v>3.475551180267971</v>
      </c>
    </row>
    <row r="50" spans="1:13" ht="11.25">
      <c r="A50" s="15" t="s">
        <v>88</v>
      </c>
      <c r="B50" s="13">
        <v>4446225.61</v>
      </c>
      <c r="C50" s="13">
        <v>0</v>
      </c>
      <c r="D50" s="13">
        <v>4446225.61</v>
      </c>
      <c r="E50" s="22">
        <f t="shared" si="0"/>
        <v>13.406540739221942</v>
      </c>
      <c r="F50" s="13">
        <v>618947.64</v>
      </c>
      <c r="G50" s="13">
        <v>0</v>
      </c>
      <c r="H50" s="13">
        <v>618947.64</v>
      </c>
      <c r="I50" s="23">
        <f t="shared" si="1"/>
        <v>6.465893340297728</v>
      </c>
      <c r="J50" s="13">
        <v>3827277.97</v>
      </c>
      <c r="K50" s="13">
        <v>0</v>
      </c>
      <c r="L50" s="13">
        <v>3827277.97</v>
      </c>
      <c r="M50" s="23">
        <f t="shared" si="2"/>
        <v>16.22271001733631</v>
      </c>
    </row>
    <row r="51" spans="1:13" ht="11.25">
      <c r="A51" s="15" t="s">
        <v>36</v>
      </c>
      <c r="B51" s="13">
        <v>2759145.38</v>
      </c>
      <c r="C51" s="13">
        <v>45079413.82</v>
      </c>
      <c r="D51" s="13">
        <v>47838559.2</v>
      </c>
      <c r="E51" s="22">
        <f t="shared" si="0"/>
        <v>144.24585009317164</v>
      </c>
      <c r="F51" s="13">
        <v>821847.01</v>
      </c>
      <c r="G51" s="13">
        <v>14088631.43</v>
      </c>
      <c r="H51" s="13">
        <v>14910478.44</v>
      </c>
      <c r="I51" s="23">
        <f t="shared" si="1"/>
        <v>155.76368179681378</v>
      </c>
      <c r="J51" s="13">
        <v>1937298.37</v>
      </c>
      <c r="K51" s="13">
        <v>30990782.39</v>
      </c>
      <c r="L51" s="13">
        <v>32928080.76</v>
      </c>
      <c r="M51" s="23">
        <f t="shared" si="2"/>
        <v>139.5724872308951</v>
      </c>
    </row>
    <row r="52" spans="1:13" ht="11.25">
      <c r="A52" s="15" t="s">
        <v>37</v>
      </c>
      <c r="B52" s="13">
        <v>4868315.3</v>
      </c>
      <c r="C52" s="13">
        <v>40828957.74</v>
      </c>
      <c r="D52" s="13">
        <v>45697273.04</v>
      </c>
      <c r="E52" s="22">
        <f t="shared" si="0"/>
        <v>137.78930860013386</v>
      </c>
      <c r="F52" s="13">
        <v>1157640.54</v>
      </c>
      <c r="G52" s="13">
        <v>7889571.7</v>
      </c>
      <c r="H52" s="13">
        <v>9047212.24</v>
      </c>
      <c r="I52" s="23">
        <f t="shared" si="1"/>
        <v>94.51253319404545</v>
      </c>
      <c r="J52" s="13">
        <v>3710674.76</v>
      </c>
      <c r="K52" s="13">
        <v>32939386.04</v>
      </c>
      <c r="L52" s="13">
        <v>36650060.8</v>
      </c>
      <c r="M52" s="23">
        <f t="shared" si="2"/>
        <v>155.34887017264253</v>
      </c>
    </row>
    <row r="53" spans="1:13" ht="11.25">
      <c r="A53" s="15" t="s">
        <v>38</v>
      </c>
      <c r="B53" s="13">
        <v>440231.43</v>
      </c>
      <c r="C53" s="13">
        <v>4445481.36</v>
      </c>
      <c r="D53" s="13">
        <v>4885712.79</v>
      </c>
      <c r="E53" s="22">
        <f t="shared" si="0"/>
        <v>14.731710287475199</v>
      </c>
      <c r="F53" s="13">
        <v>134487.59</v>
      </c>
      <c r="G53" s="13">
        <v>1148150.26</v>
      </c>
      <c r="H53" s="13">
        <v>1282637.85</v>
      </c>
      <c r="I53" s="23">
        <f t="shared" si="1"/>
        <v>13.399194045442675</v>
      </c>
      <c r="J53" s="13">
        <v>305743.84</v>
      </c>
      <c r="K53" s="13">
        <v>3297331.1</v>
      </c>
      <c r="L53" s="13">
        <v>3603074.94</v>
      </c>
      <c r="M53" s="23">
        <f t="shared" si="2"/>
        <v>15.272379059091815</v>
      </c>
    </row>
    <row r="54" spans="1:13" ht="11.25">
      <c r="A54" s="15" t="s">
        <v>39</v>
      </c>
      <c r="B54" s="13">
        <v>1375571.31</v>
      </c>
      <c r="C54" s="13">
        <v>0</v>
      </c>
      <c r="D54" s="13">
        <v>1375571.31</v>
      </c>
      <c r="E54" s="22">
        <f t="shared" si="0"/>
        <v>4.147709636178335</v>
      </c>
      <c r="F54" s="13">
        <v>0</v>
      </c>
      <c r="G54" s="13">
        <v>0</v>
      </c>
      <c r="H54" s="13">
        <v>0</v>
      </c>
      <c r="I54" s="23">
        <f t="shared" si="1"/>
        <v>0</v>
      </c>
      <c r="J54" s="13">
        <v>1375571.31</v>
      </c>
      <c r="K54" s="13">
        <v>0</v>
      </c>
      <c r="L54" s="13">
        <v>1375571.31</v>
      </c>
      <c r="M54" s="23">
        <f t="shared" si="2"/>
        <v>5.830643774822928</v>
      </c>
    </row>
    <row r="55" spans="1:13" ht="11.25">
      <c r="A55" s="15" t="s">
        <v>40</v>
      </c>
      <c r="B55" s="13">
        <v>568498613.61</v>
      </c>
      <c r="C55" s="13">
        <v>93018247.37</v>
      </c>
      <c r="D55" s="13">
        <v>661516860.98</v>
      </c>
      <c r="E55" s="22">
        <f t="shared" si="0"/>
        <v>1994.6474885269233</v>
      </c>
      <c r="F55" s="13">
        <v>562786362.11</v>
      </c>
      <c r="G55" s="13">
        <v>62521831.43</v>
      </c>
      <c r="H55" s="13">
        <v>625308193.54</v>
      </c>
      <c r="I55" s="23">
        <f t="shared" si="1"/>
        <v>6532.339446748498</v>
      </c>
      <c r="J55" s="13">
        <v>5712251.5</v>
      </c>
      <c r="K55" s="13">
        <v>30496415.94</v>
      </c>
      <c r="L55" s="13">
        <v>36208667.44</v>
      </c>
      <c r="M55" s="23">
        <f t="shared" si="2"/>
        <v>153.47793303690642</v>
      </c>
    </row>
    <row r="56" spans="1:13" ht="11.25">
      <c r="A56" s="15" t="s">
        <v>41</v>
      </c>
      <c r="B56" s="13">
        <v>824332.49</v>
      </c>
      <c r="C56" s="13">
        <v>0</v>
      </c>
      <c r="D56" s="13">
        <v>824332.49</v>
      </c>
      <c r="E56" s="22">
        <f t="shared" si="0"/>
        <v>2.4855794732938135</v>
      </c>
      <c r="F56" s="13">
        <v>386429.8</v>
      </c>
      <c r="G56" s="13">
        <v>0</v>
      </c>
      <c r="H56" s="13">
        <v>386429.8</v>
      </c>
      <c r="I56" s="23">
        <f t="shared" si="1"/>
        <v>4.036874379733612</v>
      </c>
      <c r="J56" s="13">
        <v>437902.69</v>
      </c>
      <c r="K56" s="13">
        <v>0</v>
      </c>
      <c r="L56" s="13">
        <v>437902.69</v>
      </c>
      <c r="M56" s="23">
        <f t="shared" si="2"/>
        <v>1.8561412082858244</v>
      </c>
    </row>
    <row r="57" spans="1:13" ht="11.25">
      <c r="A57" s="15" t="s">
        <v>42</v>
      </c>
      <c r="B57" s="13">
        <v>2087234.49</v>
      </c>
      <c r="C57" s="13">
        <v>6632934.03</v>
      </c>
      <c r="D57" s="13">
        <v>8720168.52</v>
      </c>
      <c r="E57" s="22">
        <f t="shared" si="0"/>
        <v>26.293603782346235</v>
      </c>
      <c r="F57" s="13">
        <v>20781.62</v>
      </c>
      <c r="G57" s="13">
        <v>4264153.41</v>
      </c>
      <c r="H57" s="13">
        <v>4284935.03</v>
      </c>
      <c r="I57" s="23">
        <f t="shared" si="1"/>
        <v>44.76296714546879</v>
      </c>
      <c r="J57" s="13">
        <v>2066452.87</v>
      </c>
      <c r="K57" s="13">
        <v>2368780.62</v>
      </c>
      <c r="L57" s="13">
        <v>4435233.49</v>
      </c>
      <c r="M57" s="23">
        <f t="shared" si="2"/>
        <v>18.799655350731815</v>
      </c>
    </row>
    <row r="58" spans="1:13" ht="11.25">
      <c r="A58" s="15" t="s">
        <v>43</v>
      </c>
      <c r="B58" s="13">
        <v>2770116.34</v>
      </c>
      <c r="C58" s="13">
        <v>1752544.89</v>
      </c>
      <c r="D58" s="13">
        <v>4522661.23</v>
      </c>
      <c r="E58" s="22">
        <f t="shared" si="0"/>
        <v>13.637014256164708</v>
      </c>
      <c r="F58" s="13">
        <v>1720775.06</v>
      </c>
      <c r="G58" s="13">
        <v>331026.9</v>
      </c>
      <c r="H58" s="13">
        <v>2051801.96</v>
      </c>
      <c r="I58" s="23">
        <f t="shared" si="1"/>
        <v>21.43433752938104</v>
      </c>
      <c r="J58" s="13">
        <v>1049341.28</v>
      </c>
      <c r="K58" s="13">
        <v>1421517.99</v>
      </c>
      <c r="L58" s="13">
        <v>2470859.27</v>
      </c>
      <c r="M58" s="23">
        <f t="shared" si="2"/>
        <v>10.473248545063814</v>
      </c>
    </row>
    <row r="59" spans="1:13" ht="11.25">
      <c r="A59" s="15" t="s">
        <v>44</v>
      </c>
      <c r="B59" s="13">
        <v>36736294.06</v>
      </c>
      <c r="C59" s="13">
        <v>0</v>
      </c>
      <c r="D59" s="13">
        <v>36736294.06</v>
      </c>
      <c r="E59" s="22">
        <f t="shared" si="0"/>
        <v>110.7695978844913</v>
      </c>
      <c r="F59" s="13">
        <v>1964206.05</v>
      </c>
      <c r="G59" s="13">
        <v>0</v>
      </c>
      <c r="H59" s="13">
        <v>1964206.05</v>
      </c>
      <c r="I59" s="23">
        <f t="shared" si="1"/>
        <v>20.519258814311833</v>
      </c>
      <c r="J59" s="13">
        <v>34772088.01</v>
      </c>
      <c r="K59" s="13">
        <v>0</v>
      </c>
      <c r="L59" s="13">
        <v>34772088.01</v>
      </c>
      <c r="M59" s="23">
        <f t="shared" si="2"/>
        <v>147.38869371526908</v>
      </c>
    </row>
    <row r="60" spans="1:13" ht="11.25">
      <c r="A60" s="15" t="s">
        <v>45</v>
      </c>
      <c r="B60" s="13">
        <v>455982.96</v>
      </c>
      <c r="C60" s="13">
        <v>4821753.8</v>
      </c>
      <c r="D60" s="13">
        <v>5277736.76</v>
      </c>
      <c r="E60" s="22">
        <f t="shared" si="0"/>
        <v>15.913765762288705</v>
      </c>
      <c r="F60" s="13">
        <v>129604.22</v>
      </c>
      <c r="G60" s="13">
        <v>822304.09</v>
      </c>
      <c r="H60" s="13">
        <v>951908.31</v>
      </c>
      <c r="I60" s="23">
        <f t="shared" si="1"/>
        <v>9.944197545050928</v>
      </c>
      <c r="J60" s="13">
        <v>326378.74</v>
      </c>
      <c r="K60" s="13">
        <v>3999449.71</v>
      </c>
      <c r="L60" s="13">
        <v>4325828.45</v>
      </c>
      <c r="M60" s="23">
        <f t="shared" si="2"/>
        <v>18.335919439134287</v>
      </c>
    </row>
    <row r="61" spans="1:13" ht="11.25">
      <c r="A61" s="15" t="s">
        <v>46</v>
      </c>
      <c r="B61" s="13">
        <v>179538.67</v>
      </c>
      <c r="C61" s="13">
        <v>33681.43</v>
      </c>
      <c r="D61" s="13">
        <v>213220.1</v>
      </c>
      <c r="E61" s="22">
        <f t="shared" si="0"/>
        <v>0.6429147343854592</v>
      </c>
      <c r="F61" s="13">
        <v>16299.93</v>
      </c>
      <c r="G61" s="13">
        <v>11045.89</v>
      </c>
      <c r="H61" s="13">
        <v>27345.82</v>
      </c>
      <c r="I61" s="23">
        <f t="shared" si="1"/>
        <v>0.2856706189605641</v>
      </c>
      <c r="J61" s="13">
        <v>163238.74</v>
      </c>
      <c r="K61" s="13">
        <v>22635.54</v>
      </c>
      <c r="L61" s="13">
        <v>185874.28</v>
      </c>
      <c r="M61" s="23">
        <f t="shared" si="2"/>
        <v>0.7878666163673433</v>
      </c>
    </row>
    <row r="63" ht="11.25">
      <c r="A63" s="26" t="s">
        <v>89</v>
      </c>
    </row>
    <row r="64" ht="11.25">
      <c r="A64" s="25" t="s">
        <v>92</v>
      </c>
    </row>
    <row r="65" ht="11.25">
      <c r="A65" s="25" t="s">
        <v>94</v>
      </c>
    </row>
    <row r="66" ht="11.25">
      <c r="A66" s="25" t="s">
        <v>96</v>
      </c>
    </row>
    <row r="67" ht="11.2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5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5386</v>
      </c>
      <c r="C6" s="13">
        <v>57331</v>
      </c>
      <c r="D6" s="24">
        <f>C6/B6</f>
        <v>10.64444857036762</v>
      </c>
      <c r="E6" s="13">
        <f>E12*12</f>
        <v>80582.43427255758</v>
      </c>
    </row>
    <row r="7" spans="1:5" ht="11.25">
      <c r="A7" s="18" t="s">
        <v>73</v>
      </c>
      <c r="B7" s="13">
        <v>2446</v>
      </c>
      <c r="C7" s="13">
        <v>24980</v>
      </c>
      <c r="D7" s="24">
        <f>C7/B7</f>
        <v>10.212591986917417</v>
      </c>
      <c r="E7" s="13">
        <f>I12*12</f>
        <v>102625.81551160928</v>
      </c>
    </row>
    <row r="8" spans="1:5" ht="11.25">
      <c r="A8" s="18" t="s">
        <v>74</v>
      </c>
      <c r="B8" s="13">
        <v>2940</v>
      </c>
      <c r="C8" s="13">
        <v>32351</v>
      </c>
      <c r="D8" s="24">
        <f>C8/B8</f>
        <v>11.00374149659864</v>
      </c>
      <c r="E8" s="13">
        <f>M12*12</f>
        <v>63561.51796853266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291608558.87</v>
      </c>
      <c r="C12" s="20">
        <f>SUM(C13:C61)</f>
        <v>93380736.07000001</v>
      </c>
      <c r="D12" s="20">
        <f>SUM(D13:D23)+SUM(D30:D61)</f>
        <v>384989294.93999994</v>
      </c>
      <c r="E12" s="21">
        <f>D12/$C$6</f>
        <v>6715.202856046466</v>
      </c>
      <c r="F12" s="20">
        <f>SUM(F13:F23)+SUM(F30:F61)</f>
        <v>177316679.35</v>
      </c>
      <c r="G12" s="20">
        <f>SUM(G13:G61)</f>
        <v>36316059.93999999</v>
      </c>
      <c r="H12" s="20">
        <f>SUM(H13:H23)+SUM(H30:H61)</f>
        <v>213632739.29000002</v>
      </c>
      <c r="I12" s="21">
        <f>H12/$C$7</f>
        <v>8552.151292634107</v>
      </c>
      <c r="J12" s="20">
        <f>SUM(J13:J23)+SUM(J30:J61)</f>
        <v>114291879.52</v>
      </c>
      <c r="K12" s="20">
        <f>SUM(K13:K61)</f>
        <v>57064676.129999995</v>
      </c>
      <c r="L12" s="20">
        <f>SUM(L13:L23)+SUM(L30:L61)</f>
        <v>171356555.65</v>
      </c>
      <c r="M12" s="21">
        <f>L12/$C$8</f>
        <v>5296.7931640443885</v>
      </c>
    </row>
    <row r="13" spans="1:13" ht="11.25">
      <c r="A13" s="15" t="s">
        <v>0</v>
      </c>
      <c r="B13" s="13">
        <v>2676602.54</v>
      </c>
      <c r="C13" s="13">
        <v>0</v>
      </c>
      <c r="D13" s="13">
        <v>2676602.54</v>
      </c>
      <c r="E13" s="22">
        <f>D13/$C$6</f>
        <v>46.686828068584184</v>
      </c>
      <c r="F13" s="13">
        <v>78602.19</v>
      </c>
      <c r="G13" s="13">
        <v>0</v>
      </c>
      <c r="H13" s="13">
        <v>78602.19</v>
      </c>
      <c r="I13" s="23">
        <f>H13/$C$7</f>
        <v>3.1466048839071257</v>
      </c>
      <c r="J13" s="13">
        <v>2598000.35</v>
      </c>
      <c r="K13" s="13">
        <v>0</v>
      </c>
      <c r="L13" s="13">
        <v>2598000.35</v>
      </c>
      <c r="M13" s="23">
        <f>L13/$C$8</f>
        <v>80.30664739884394</v>
      </c>
    </row>
    <row r="14" spans="1:13" ht="11.25">
      <c r="A14" s="15" t="s">
        <v>1</v>
      </c>
      <c r="B14" s="13">
        <v>511457.4</v>
      </c>
      <c r="C14" s="13">
        <v>1757816.67</v>
      </c>
      <c r="D14" s="13">
        <v>2269274.07</v>
      </c>
      <c r="E14" s="22">
        <f aca="true" t="shared" si="0" ref="E14:E61">D14/$C$6</f>
        <v>39.58197258027943</v>
      </c>
      <c r="F14" s="13">
        <v>69583.38</v>
      </c>
      <c r="G14" s="13">
        <v>462007.27</v>
      </c>
      <c r="H14" s="13">
        <v>531590.65</v>
      </c>
      <c r="I14" s="23">
        <f aca="true" t="shared" si="1" ref="I14:I61">H14/$C$7</f>
        <v>21.280650520416334</v>
      </c>
      <c r="J14" s="13">
        <v>441874.02</v>
      </c>
      <c r="K14" s="13">
        <v>1295809.4</v>
      </c>
      <c r="L14" s="13">
        <v>1737683.42</v>
      </c>
      <c r="M14" s="23">
        <f aca="true" t="shared" si="2" ref="M14:M61">L14/$C$8</f>
        <v>53.71343760625637</v>
      </c>
    </row>
    <row r="15" spans="1:13" ht="11.25">
      <c r="A15" s="15" t="s">
        <v>2</v>
      </c>
      <c r="B15" s="13">
        <v>7370524.4</v>
      </c>
      <c r="C15" s="13">
        <v>0</v>
      </c>
      <c r="D15" s="13">
        <v>7370524.4</v>
      </c>
      <c r="E15" s="22">
        <f t="shared" si="0"/>
        <v>128.56089026879002</v>
      </c>
      <c r="F15" s="13">
        <v>370995.58</v>
      </c>
      <c r="G15" s="13">
        <v>0</v>
      </c>
      <c r="H15" s="13">
        <v>370995.58</v>
      </c>
      <c r="I15" s="23">
        <f t="shared" si="1"/>
        <v>14.851704563650921</v>
      </c>
      <c r="J15" s="13">
        <v>6999528.82</v>
      </c>
      <c r="K15" s="13">
        <v>0</v>
      </c>
      <c r="L15" s="13">
        <v>6999528.82</v>
      </c>
      <c r="M15" s="23">
        <f t="shared" si="2"/>
        <v>216.3620543414423</v>
      </c>
    </row>
    <row r="16" spans="1:13" ht="11.25">
      <c r="A16" s="15" t="s">
        <v>3</v>
      </c>
      <c r="B16" s="13">
        <v>38577171.44</v>
      </c>
      <c r="C16" s="13">
        <v>0</v>
      </c>
      <c r="D16" s="13">
        <v>38577171.44</v>
      </c>
      <c r="E16" s="22">
        <f t="shared" si="0"/>
        <v>672.8850262510683</v>
      </c>
      <c r="F16" s="13">
        <v>2330355.22</v>
      </c>
      <c r="G16" s="13">
        <v>0</v>
      </c>
      <c r="H16" s="13">
        <v>2330355.22</v>
      </c>
      <c r="I16" s="23">
        <f t="shared" si="1"/>
        <v>93.28883987189752</v>
      </c>
      <c r="J16" s="13">
        <v>36246816.22</v>
      </c>
      <c r="K16" s="13">
        <v>0</v>
      </c>
      <c r="L16" s="13">
        <v>36246816.22</v>
      </c>
      <c r="M16" s="23">
        <f t="shared" si="2"/>
        <v>1120.4233631108775</v>
      </c>
    </row>
    <row r="17" spans="1:13" ht="11.25">
      <c r="A17" s="15" t="s">
        <v>4</v>
      </c>
      <c r="B17" s="13">
        <v>86557.52</v>
      </c>
      <c r="C17" s="13">
        <v>0</v>
      </c>
      <c r="D17" s="13">
        <v>86557.52</v>
      </c>
      <c r="E17" s="22">
        <f t="shared" si="0"/>
        <v>1.5097856308105564</v>
      </c>
      <c r="F17" s="13">
        <v>6244.88</v>
      </c>
      <c r="G17" s="13">
        <v>0</v>
      </c>
      <c r="H17" s="13">
        <v>6244.88</v>
      </c>
      <c r="I17" s="23">
        <f t="shared" si="1"/>
        <v>0.24999519615692553</v>
      </c>
      <c r="J17" s="13">
        <v>80312.64</v>
      </c>
      <c r="K17" s="13">
        <v>0</v>
      </c>
      <c r="L17" s="13">
        <v>80312.64</v>
      </c>
      <c r="M17" s="23">
        <f t="shared" si="2"/>
        <v>2.482539643287688</v>
      </c>
    </row>
    <row r="18" spans="1:13" ht="11.25">
      <c r="A18" s="15" t="s">
        <v>5</v>
      </c>
      <c r="B18" s="13">
        <v>203490.15</v>
      </c>
      <c r="C18" s="13">
        <v>0</v>
      </c>
      <c r="D18" s="13">
        <v>203490.15</v>
      </c>
      <c r="E18" s="22">
        <f t="shared" si="0"/>
        <v>3.549391254295233</v>
      </c>
      <c r="F18" s="13">
        <v>6155</v>
      </c>
      <c r="G18" s="13">
        <v>0</v>
      </c>
      <c r="H18" s="13">
        <v>6155</v>
      </c>
      <c r="I18" s="23">
        <f t="shared" si="1"/>
        <v>0.24639711769415532</v>
      </c>
      <c r="J18" s="13">
        <v>197335.15</v>
      </c>
      <c r="K18" s="13">
        <v>0</v>
      </c>
      <c r="L18" s="13">
        <v>197335.15</v>
      </c>
      <c r="M18" s="23">
        <f t="shared" si="2"/>
        <v>6.099816079873883</v>
      </c>
    </row>
    <row r="19" spans="1:13" ht="11.25">
      <c r="A19" s="15" t="s">
        <v>6</v>
      </c>
      <c r="B19" s="13">
        <v>209070.92</v>
      </c>
      <c r="C19" s="13">
        <v>2473582.89</v>
      </c>
      <c r="D19" s="13">
        <v>2682653.81</v>
      </c>
      <c r="E19" s="22">
        <f t="shared" si="0"/>
        <v>46.79237777118836</v>
      </c>
      <c r="F19" s="13">
        <v>69751.24</v>
      </c>
      <c r="G19" s="13">
        <v>675987.26</v>
      </c>
      <c r="H19" s="13">
        <v>745738.5</v>
      </c>
      <c r="I19" s="23">
        <f t="shared" si="1"/>
        <v>29.853422738190552</v>
      </c>
      <c r="J19" s="13">
        <v>139319.68</v>
      </c>
      <c r="K19" s="13">
        <v>1797595.63</v>
      </c>
      <c r="L19" s="13">
        <v>1936915.31</v>
      </c>
      <c r="M19" s="23">
        <f t="shared" si="2"/>
        <v>59.87188371302278</v>
      </c>
    </row>
    <row r="20" spans="1:13" ht="11.25">
      <c r="A20" s="15" t="s">
        <v>87</v>
      </c>
      <c r="B20" s="13">
        <v>1993981.41</v>
      </c>
      <c r="C20" s="13">
        <v>6315526.4</v>
      </c>
      <c r="D20" s="13">
        <v>8309507.81</v>
      </c>
      <c r="E20" s="22">
        <f t="shared" si="0"/>
        <v>144.93917444314593</v>
      </c>
      <c r="F20" s="13">
        <v>381566.37</v>
      </c>
      <c r="G20" s="13">
        <v>3086985.67</v>
      </c>
      <c r="H20" s="13">
        <v>3468552.04</v>
      </c>
      <c r="I20" s="23">
        <f t="shared" si="1"/>
        <v>138.85316413130505</v>
      </c>
      <c r="J20" s="13">
        <v>1612415.04</v>
      </c>
      <c r="K20" s="13">
        <v>3228540.73</v>
      </c>
      <c r="L20" s="13">
        <v>4840955.77</v>
      </c>
      <c r="M20" s="23">
        <f t="shared" si="2"/>
        <v>149.63852029303575</v>
      </c>
    </row>
    <row r="21" spans="1:13" ht="11.25">
      <c r="A21" s="15" t="s">
        <v>7</v>
      </c>
      <c r="B21" s="13">
        <v>98060.75</v>
      </c>
      <c r="C21" s="13">
        <v>459773.88</v>
      </c>
      <c r="D21" s="13">
        <v>557834.63</v>
      </c>
      <c r="E21" s="22">
        <f t="shared" si="0"/>
        <v>9.730069770281348</v>
      </c>
      <c r="F21" s="13">
        <v>35206.59</v>
      </c>
      <c r="G21" s="13">
        <v>150057.73</v>
      </c>
      <c r="H21" s="13">
        <v>185264.32</v>
      </c>
      <c r="I21" s="23">
        <f t="shared" si="1"/>
        <v>7.416506004803844</v>
      </c>
      <c r="J21" s="13">
        <v>62854.16</v>
      </c>
      <c r="K21" s="13">
        <v>309716.15</v>
      </c>
      <c r="L21" s="13">
        <v>372570.31</v>
      </c>
      <c r="M21" s="23">
        <f t="shared" si="2"/>
        <v>11.516500571852493</v>
      </c>
    </row>
    <row r="22" spans="1:13" ht="11.25">
      <c r="A22" s="15" t="s">
        <v>8</v>
      </c>
      <c r="B22" s="13">
        <v>25236.55</v>
      </c>
      <c r="C22" s="13">
        <v>0</v>
      </c>
      <c r="D22" s="13">
        <v>25236.55</v>
      </c>
      <c r="E22" s="22">
        <f t="shared" si="0"/>
        <v>0.44019029844237845</v>
      </c>
      <c r="F22" s="13">
        <v>0</v>
      </c>
      <c r="G22" s="13">
        <v>0</v>
      </c>
      <c r="H22" s="13">
        <v>0</v>
      </c>
      <c r="I22" s="23">
        <f t="shared" si="1"/>
        <v>0</v>
      </c>
      <c r="J22" s="13">
        <v>25236.55</v>
      </c>
      <c r="K22" s="13">
        <v>0</v>
      </c>
      <c r="L22" s="13">
        <v>25236.55</v>
      </c>
      <c r="M22" s="23">
        <f t="shared" si="2"/>
        <v>0.7800856233192173</v>
      </c>
    </row>
    <row r="23" spans="1:13" ht="11.25">
      <c r="A23" s="15" t="s">
        <v>9</v>
      </c>
      <c r="B23" s="13">
        <f>SUM(B24:B29)</f>
        <v>14722951.260000004</v>
      </c>
      <c r="C23" s="13">
        <v>7283129.72</v>
      </c>
      <c r="D23" s="13">
        <f>B23+C23</f>
        <v>22006080.980000004</v>
      </c>
      <c r="E23" s="22">
        <f t="shared" si="0"/>
        <v>383.84261533899644</v>
      </c>
      <c r="F23" s="13">
        <f>SUM(F24:F29)</f>
        <v>784475.9400000001</v>
      </c>
      <c r="G23" s="13">
        <v>425938.6</v>
      </c>
      <c r="H23" s="13">
        <f>F23+G23</f>
        <v>1210414.54</v>
      </c>
      <c r="I23" s="23">
        <f t="shared" si="1"/>
        <v>48.455345876701365</v>
      </c>
      <c r="J23" s="13">
        <f>SUM(J24:J29)</f>
        <v>13938475.32</v>
      </c>
      <c r="K23" s="13">
        <v>6857191.12</v>
      </c>
      <c r="L23" s="13">
        <f>J23+K23</f>
        <v>20795666.44</v>
      </c>
      <c r="M23" s="23">
        <f t="shared" si="2"/>
        <v>642.8137133318909</v>
      </c>
    </row>
    <row r="24" spans="1:13" ht="11.25">
      <c r="A24" s="15" t="s">
        <v>10</v>
      </c>
      <c r="B24" s="13">
        <v>12022419.07</v>
      </c>
      <c r="C24" s="13">
        <v>0</v>
      </c>
      <c r="D24" s="13">
        <v>12022419.07</v>
      </c>
      <c r="E24" s="22">
        <f t="shared" si="0"/>
        <v>209.70189025134744</v>
      </c>
      <c r="F24" s="13">
        <v>637470.26</v>
      </c>
      <c r="G24" s="13">
        <v>0</v>
      </c>
      <c r="H24" s="13">
        <v>637470.26</v>
      </c>
      <c r="I24" s="23">
        <f t="shared" si="1"/>
        <v>25.5192257806245</v>
      </c>
      <c r="J24" s="13">
        <v>11384948.81</v>
      </c>
      <c r="K24" s="13">
        <v>0</v>
      </c>
      <c r="L24" s="13">
        <v>11384948.81</v>
      </c>
      <c r="M24" s="23">
        <f t="shared" si="2"/>
        <v>351.9195329356125</v>
      </c>
    </row>
    <row r="25" spans="1:13" ht="11.25">
      <c r="A25" s="15" t="s">
        <v>11</v>
      </c>
      <c r="B25" s="13">
        <v>2247097.06</v>
      </c>
      <c r="C25" s="13">
        <v>0</v>
      </c>
      <c r="D25" s="13">
        <v>2247097.06</v>
      </c>
      <c r="E25" s="22">
        <f t="shared" si="0"/>
        <v>39.195148523486424</v>
      </c>
      <c r="F25" s="13">
        <v>112166.14</v>
      </c>
      <c r="G25" s="13">
        <v>0</v>
      </c>
      <c r="H25" s="13">
        <v>112166.14</v>
      </c>
      <c r="I25" s="23">
        <f t="shared" si="1"/>
        <v>4.490237790232186</v>
      </c>
      <c r="J25" s="13">
        <v>2134930.92</v>
      </c>
      <c r="K25" s="13">
        <v>0</v>
      </c>
      <c r="L25" s="13">
        <v>2134930.92</v>
      </c>
      <c r="M25" s="23">
        <f t="shared" si="2"/>
        <v>65.99273345491639</v>
      </c>
    </row>
    <row r="26" spans="1:13" ht="11.25">
      <c r="A26" s="15" t="s">
        <v>12</v>
      </c>
      <c r="B26" s="13">
        <v>353558.48</v>
      </c>
      <c r="C26" s="13">
        <v>0</v>
      </c>
      <c r="D26" s="13">
        <v>353558.48</v>
      </c>
      <c r="E26" s="22">
        <f t="shared" si="0"/>
        <v>6.166968655701104</v>
      </c>
      <c r="F26" s="13">
        <v>15804.12</v>
      </c>
      <c r="G26" s="13">
        <v>0</v>
      </c>
      <c r="H26" s="13">
        <v>15804.12</v>
      </c>
      <c r="I26" s="23">
        <f t="shared" si="1"/>
        <v>0.6326709367493996</v>
      </c>
      <c r="J26" s="13">
        <v>337754.36</v>
      </c>
      <c r="K26" s="13">
        <v>0</v>
      </c>
      <c r="L26" s="13">
        <v>337754.36</v>
      </c>
      <c r="M26" s="23">
        <f t="shared" si="2"/>
        <v>10.440306636580013</v>
      </c>
    </row>
    <row r="27" spans="1:13" ht="11.25">
      <c r="A27" s="15" t="s">
        <v>13</v>
      </c>
      <c r="B27" s="13">
        <v>47571.63</v>
      </c>
      <c r="C27" s="13">
        <v>0</v>
      </c>
      <c r="D27" s="13">
        <v>47571.63</v>
      </c>
      <c r="E27" s="22">
        <f t="shared" si="0"/>
        <v>0.8297715023285831</v>
      </c>
      <c r="F27" s="13">
        <v>4686.76</v>
      </c>
      <c r="G27" s="13">
        <v>0</v>
      </c>
      <c r="H27" s="13">
        <v>4686.76</v>
      </c>
      <c r="I27" s="23">
        <f t="shared" si="1"/>
        <v>0.1876204963971177</v>
      </c>
      <c r="J27" s="13">
        <v>42884.87</v>
      </c>
      <c r="K27" s="13">
        <v>0</v>
      </c>
      <c r="L27" s="13">
        <v>42884.87</v>
      </c>
      <c r="M27" s="23">
        <f t="shared" si="2"/>
        <v>1.3256118821674756</v>
      </c>
    </row>
    <row r="28" spans="1:13" ht="11.25">
      <c r="A28" s="15" t="s">
        <v>14</v>
      </c>
      <c r="B28" s="13">
        <v>12068.3</v>
      </c>
      <c r="C28" s="13">
        <v>0</v>
      </c>
      <c r="D28" s="13">
        <v>12068.3</v>
      </c>
      <c r="E28" s="22">
        <f t="shared" si="0"/>
        <v>0.21050217160000698</v>
      </c>
      <c r="F28" s="13">
        <v>11027.66</v>
      </c>
      <c r="G28" s="13">
        <v>0</v>
      </c>
      <c r="H28" s="13">
        <v>11027.66</v>
      </c>
      <c r="I28" s="23">
        <f t="shared" si="1"/>
        <v>0.4414595676541233</v>
      </c>
      <c r="J28" s="13">
        <v>1040.64</v>
      </c>
      <c r="K28" s="13">
        <v>0</v>
      </c>
      <c r="L28" s="13">
        <v>1040.64</v>
      </c>
      <c r="M28" s="23">
        <f t="shared" si="2"/>
        <v>0.03216716639361998</v>
      </c>
    </row>
    <row r="29" spans="1:13" ht="11.25">
      <c r="A29" s="15" t="s">
        <v>15</v>
      </c>
      <c r="B29" s="13">
        <v>40236.72</v>
      </c>
      <c r="C29" s="13">
        <v>0</v>
      </c>
      <c r="D29" s="13">
        <v>40236.72</v>
      </c>
      <c r="E29" s="22">
        <f t="shared" si="0"/>
        <v>0.7018318187368091</v>
      </c>
      <c r="F29" s="13">
        <v>3321</v>
      </c>
      <c r="G29" s="13">
        <v>0</v>
      </c>
      <c r="H29" s="13">
        <v>3321</v>
      </c>
      <c r="I29" s="23">
        <f t="shared" si="1"/>
        <v>0.13294635708566854</v>
      </c>
      <c r="J29" s="13">
        <v>36915.72</v>
      </c>
      <c r="K29" s="13">
        <v>0</v>
      </c>
      <c r="L29" s="13">
        <v>36915.72</v>
      </c>
      <c r="M29" s="23">
        <f t="shared" si="2"/>
        <v>1.141099811443232</v>
      </c>
    </row>
    <row r="30" spans="1:13" ht="11.25">
      <c r="A30" s="15" t="s">
        <v>16</v>
      </c>
      <c r="B30" s="13">
        <v>315526.11</v>
      </c>
      <c r="C30" s="13">
        <v>1830401.44</v>
      </c>
      <c r="D30" s="13">
        <v>2145927.55</v>
      </c>
      <c r="E30" s="22">
        <f t="shared" si="0"/>
        <v>37.43049222933491</v>
      </c>
      <c r="F30" s="13">
        <v>105472.37</v>
      </c>
      <c r="G30" s="13">
        <v>513994.46</v>
      </c>
      <c r="H30" s="13">
        <v>619466.83</v>
      </c>
      <c r="I30" s="23">
        <f t="shared" si="1"/>
        <v>24.798512009607684</v>
      </c>
      <c r="J30" s="13">
        <v>210053.74</v>
      </c>
      <c r="K30" s="13">
        <v>1316406.98</v>
      </c>
      <c r="L30" s="13">
        <v>1526460.72</v>
      </c>
      <c r="M30" s="23">
        <f t="shared" si="2"/>
        <v>47.18434422428982</v>
      </c>
    </row>
    <row r="31" spans="1:13" ht="11.25">
      <c r="A31" s="15" t="s">
        <v>17</v>
      </c>
      <c r="B31" s="13">
        <v>389047.58</v>
      </c>
      <c r="C31" s="13">
        <v>308748.17</v>
      </c>
      <c r="D31" s="13">
        <v>697795.75</v>
      </c>
      <c r="E31" s="22">
        <f t="shared" si="0"/>
        <v>12.171351450349723</v>
      </c>
      <c r="F31" s="13">
        <v>97496.36</v>
      </c>
      <c r="G31" s="13">
        <v>68584.86</v>
      </c>
      <c r="H31" s="13">
        <v>166081.22</v>
      </c>
      <c r="I31" s="23">
        <f t="shared" si="1"/>
        <v>6.6485676541232985</v>
      </c>
      <c r="J31" s="13">
        <v>291551.22</v>
      </c>
      <c r="K31" s="13">
        <v>240163.31</v>
      </c>
      <c r="L31" s="13">
        <v>531714.53</v>
      </c>
      <c r="M31" s="23">
        <f t="shared" si="2"/>
        <v>16.43579889338815</v>
      </c>
    </row>
    <row r="32" spans="1:13" ht="11.25">
      <c r="A32" s="15" t="s">
        <v>18</v>
      </c>
      <c r="B32" s="13">
        <v>7357.68</v>
      </c>
      <c r="C32" s="13">
        <v>26905.8</v>
      </c>
      <c r="D32" s="13">
        <v>34263.48</v>
      </c>
      <c r="E32" s="22">
        <f t="shared" si="0"/>
        <v>0.5976431598960423</v>
      </c>
      <c r="F32" s="13">
        <v>0</v>
      </c>
      <c r="G32" s="13">
        <v>8281.71</v>
      </c>
      <c r="H32" s="13">
        <v>8281.71</v>
      </c>
      <c r="I32" s="23">
        <f t="shared" si="1"/>
        <v>0.33153362690152116</v>
      </c>
      <c r="J32" s="13">
        <v>7357.68</v>
      </c>
      <c r="K32" s="13">
        <v>18624.09</v>
      </c>
      <c r="L32" s="13">
        <v>25981.77</v>
      </c>
      <c r="M32" s="23">
        <f t="shared" si="2"/>
        <v>0.8031210781737813</v>
      </c>
    </row>
    <row r="33" spans="1:13" ht="11.25">
      <c r="A33" s="15" t="s">
        <v>19</v>
      </c>
      <c r="B33" s="13">
        <v>1099369.1</v>
      </c>
      <c r="C33" s="13">
        <v>1785211.34</v>
      </c>
      <c r="D33" s="13">
        <v>2884580.44</v>
      </c>
      <c r="E33" s="22">
        <f t="shared" si="0"/>
        <v>50.31449721791003</v>
      </c>
      <c r="F33" s="13">
        <v>998667.2</v>
      </c>
      <c r="G33" s="13">
        <v>1009737.45</v>
      </c>
      <c r="H33" s="13">
        <v>2008404.65</v>
      </c>
      <c r="I33" s="23">
        <f t="shared" si="1"/>
        <v>80.40050640512409</v>
      </c>
      <c r="J33" s="13">
        <v>100701.9</v>
      </c>
      <c r="K33" s="13">
        <v>775473.89</v>
      </c>
      <c r="L33" s="13">
        <v>876175.79</v>
      </c>
      <c r="M33" s="23">
        <f t="shared" si="2"/>
        <v>27.083422150783594</v>
      </c>
    </row>
    <row r="34" spans="1:13" ht="11.25">
      <c r="A34" s="15" t="s">
        <v>20</v>
      </c>
      <c r="B34" s="13">
        <v>90478.26</v>
      </c>
      <c r="C34" s="13">
        <v>1531093.19</v>
      </c>
      <c r="D34" s="13">
        <v>1621571.45</v>
      </c>
      <c r="E34" s="22">
        <f t="shared" si="0"/>
        <v>28.28437407336345</v>
      </c>
      <c r="F34" s="13">
        <v>79917</v>
      </c>
      <c r="G34" s="13">
        <v>1061073.68</v>
      </c>
      <c r="H34" s="13">
        <v>1140990.68</v>
      </c>
      <c r="I34" s="23">
        <f t="shared" si="1"/>
        <v>45.676168134507606</v>
      </c>
      <c r="J34" s="13">
        <v>10561.26</v>
      </c>
      <c r="K34" s="13">
        <v>470019.51</v>
      </c>
      <c r="L34" s="13">
        <v>480580.77</v>
      </c>
      <c r="M34" s="23">
        <f t="shared" si="2"/>
        <v>14.855206021452197</v>
      </c>
    </row>
    <row r="35" spans="1:13" ht="11.25">
      <c r="A35" s="15" t="s">
        <v>21</v>
      </c>
      <c r="B35" s="13">
        <v>30200.43</v>
      </c>
      <c r="C35" s="13">
        <v>31271.56</v>
      </c>
      <c r="D35" s="13">
        <v>61471.99</v>
      </c>
      <c r="E35" s="22">
        <f t="shared" si="0"/>
        <v>1.0722295093404963</v>
      </c>
      <c r="F35" s="13">
        <v>13080.68</v>
      </c>
      <c r="G35" s="13">
        <v>9230.75</v>
      </c>
      <c r="H35" s="13">
        <v>22311.43</v>
      </c>
      <c r="I35" s="23">
        <f t="shared" si="1"/>
        <v>0.893171737389912</v>
      </c>
      <c r="J35" s="13">
        <v>17119.75</v>
      </c>
      <c r="K35" s="13">
        <v>22040.81</v>
      </c>
      <c r="L35" s="13">
        <v>39160.56</v>
      </c>
      <c r="M35" s="23">
        <f t="shared" si="2"/>
        <v>1.2104899384872183</v>
      </c>
    </row>
    <row r="36" spans="1:13" ht="11.25">
      <c r="A36" s="15" t="s">
        <v>22</v>
      </c>
      <c r="B36" s="13">
        <v>4661490.24</v>
      </c>
      <c r="C36" s="13">
        <v>38823805.93</v>
      </c>
      <c r="D36" s="13">
        <v>43485296.17</v>
      </c>
      <c r="E36" s="22">
        <f t="shared" si="0"/>
        <v>758.4953370776718</v>
      </c>
      <c r="F36" s="13">
        <v>2407719.17</v>
      </c>
      <c r="G36" s="13">
        <v>15323469.15</v>
      </c>
      <c r="H36" s="13">
        <v>17731188.32</v>
      </c>
      <c r="I36" s="23">
        <f t="shared" si="1"/>
        <v>709.8153851080865</v>
      </c>
      <c r="J36" s="13">
        <v>2253771.07</v>
      </c>
      <c r="K36" s="13">
        <v>23500336.78</v>
      </c>
      <c r="L36" s="13">
        <v>25754107.85</v>
      </c>
      <c r="M36" s="23">
        <f t="shared" si="2"/>
        <v>796.0838258477328</v>
      </c>
    </row>
    <row r="37" spans="1:13" ht="11.25">
      <c r="A37" s="15" t="s">
        <v>23</v>
      </c>
      <c r="B37" s="13">
        <v>187709.03</v>
      </c>
      <c r="C37" s="13">
        <v>3358836.57</v>
      </c>
      <c r="D37" s="13">
        <v>3546545.6</v>
      </c>
      <c r="E37" s="22">
        <f t="shared" si="0"/>
        <v>61.86087108196264</v>
      </c>
      <c r="F37" s="13">
        <v>45884.68</v>
      </c>
      <c r="G37" s="13">
        <v>865263.09</v>
      </c>
      <c r="H37" s="13">
        <v>911147.77</v>
      </c>
      <c r="I37" s="23">
        <f t="shared" si="1"/>
        <v>36.47509087269816</v>
      </c>
      <c r="J37" s="13">
        <v>141824.35</v>
      </c>
      <c r="K37" s="13">
        <v>2493573.48</v>
      </c>
      <c r="L37" s="13">
        <v>2635397.83</v>
      </c>
      <c r="M37" s="23">
        <f t="shared" si="2"/>
        <v>81.46263886742295</v>
      </c>
    </row>
    <row r="38" spans="1:13" ht="11.25">
      <c r="A38" s="15" t="s">
        <v>24</v>
      </c>
      <c r="B38" s="13">
        <v>51793.17</v>
      </c>
      <c r="C38" s="13">
        <v>0</v>
      </c>
      <c r="D38" s="13">
        <v>51793.17</v>
      </c>
      <c r="E38" s="22">
        <f t="shared" si="0"/>
        <v>0.9034060107097381</v>
      </c>
      <c r="F38" s="13">
        <v>0</v>
      </c>
      <c r="G38" s="13">
        <v>0</v>
      </c>
      <c r="H38" s="13">
        <v>0</v>
      </c>
      <c r="I38" s="23">
        <f t="shared" si="1"/>
        <v>0</v>
      </c>
      <c r="J38" s="13">
        <v>51793.17</v>
      </c>
      <c r="K38" s="13">
        <v>0</v>
      </c>
      <c r="L38" s="13">
        <v>51793.17</v>
      </c>
      <c r="M38" s="23">
        <f t="shared" si="2"/>
        <v>1.600975858551513</v>
      </c>
    </row>
    <row r="39" spans="1:13" ht="11.25">
      <c r="A39" s="15" t="s">
        <v>25</v>
      </c>
      <c r="B39" s="13">
        <v>718962.6</v>
      </c>
      <c r="C39" s="13">
        <v>0</v>
      </c>
      <c r="D39" s="13">
        <v>718962.6</v>
      </c>
      <c r="E39" s="22">
        <f t="shared" si="0"/>
        <v>12.540555720290941</v>
      </c>
      <c r="F39" s="13">
        <v>13841.89</v>
      </c>
      <c r="G39" s="13">
        <v>0</v>
      </c>
      <c r="H39" s="13">
        <v>13841.89</v>
      </c>
      <c r="I39" s="23">
        <f t="shared" si="1"/>
        <v>0.5541188951160928</v>
      </c>
      <c r="J39" s="13">
        <v>705120.71</v>
      </c>
      <c r="K39" s="13">
        <v>0</v>
      </c>
      <c r="L39" s="13">
        <v>705120.71</v>
      </c>
      <c r="M39" s="23">
        <f t="shared" si="2"/>
        <v>21.795947884145775</v>
      </c>
    </row>
    <row r="40" spans="1:13" ht="11.25">
      <c r="A40" s="15" t="s">
        <v>26</v>
      </c>
      <c r="B40" s="13">
        <v>4686605.33</v>
      </c>
      <c r="C40" s="13">
        <v>0</v>
      </c>
      <c r="D40" s="13">
        <v>4686605.33</v>
      </c>
      <c r="E40" s="22">
        <f t="shared" si="0"/>
        <v>81.74644311105685</v>
      </c>
      <c r="F40" s="13">
        <v>85202.81</v>
      </c>
      <c r="G40" s="13">
        <v>0</v>
      </c>
      <c r="H40" s="13">
        <v>85202.81</v>
      </c>
      <c r="I40" s="23">
        <f t="shared" si="1"/>
        <v>3.4108410728582865</v>
      </c>
      <c r="J40" s="13">
        <v>4601402.52</v>
      </c>
      <c r="K40" s="13">
        <v>0</v>
      </c>
      <c r="L40" s="13">
        <v>4601402.52</v>
      </c>
      <c r="M40" s="23">
        <f t="shared" si="2"/>
        <v>142.2337028221693</v>
      </c>
    </row>
    <row r="41" spans="1:13" ht="11.25">
      <c r="A41" s="15" t="s">
        <v>27</v>
      </c>
      <c r="B41" s="13">
        <v>997553.74</v>
      </c>
      <c r="C41" s="13">
        <v>0</v>
      </c>
      <c r="D41" s="13">
        <v>997553.74</v>
      </c>
      <c r="E41" s="22">
        <f t="shared" si="0"/>
        <v>17.399901275051892</v>
      </c>
      <c r="F41" s="13">
        <v>14283.06</v>
      </c>
      <c r="G41" s="13">
        <v>0</v>
      </c>
      <c r="H41" s="13">
        <v>14283.06</v>
      </c>
      <c r="I41" s="23">
        <f t="shared" si="1"/>
        <v>0.5717798238590872</v>
      </c>
      <c r="J41" s="13">
        <v>983270.68</v>
      </c>
      <c r="K41" s="13">
        <v>0</v>
      </c>
      <c r="L41" s="13">
        <v>983270.68</v>
      </c>
      <c r="M41" s="23">
        <f t="shared" si="2"/>
        <v>30.393826465951594</v>
      </c>
    </row>
    <row r="42" spans="1:13" ht="11.25">
      <c r="A42" s="15" t="s">
        <v>28</v>
      </c>
      <c r="B42" s="13">
        <v>90895.92</v>
      </c>
      <c r="C42" s="13">
        <v>0</v>
      </c>
      <c r="D42" s="13">
        <v>90895.92</v>
      </c>
      <c r="E42" s="22">
        <f t="shared" si="0"/>
        <v>1.5854584779613123</v>
      </c>
      <c r="F42" s="13">
        <v>0</v>
      </c>
      <c r="G42" s="13">
        <v>0</v>
      </c>
      <c r="H42" s="13">
        <v>0</v>
      </c>
      <c r="I42" s="23">
        <f t="shared" si="1"/>
        <v>0</v>
      </c>
      <c r="J42" s="13">
        <v>90895.92</v>
      </c>
      <c r="K42" s="13">
        <v>0</v>
      </c>
      <c r="L42" s="13">
        <v>90895.92</v>
      </c>
      <c r="M42" s="23">
        <f t="shared" si="2"/>
        <v>2.809678835275571</v>
      </c>
    </row>
    <row r="43" spans="1:13" ht="11.25">
      <c r="A43" s="15" t="s">
        <v>29</v>
      </c>
      <c r="B43" s="13">
        <v>20762.81</v>
      </c>
      <c r="C43" s="13">
        <v>0</v>
      </c>
      <c r="D43" s="13">
        <v>20762.81</v>
      </c>
      <c r="E43" s="22">
        <f t="shared" si="0"/>
        <v>0.36215677382219047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20762.81</v>
      </c>
      <c r="K43" s="13">
        <v>0</v>
      </c>
      <c r="L43" s="13">
        <v>20762.81</v>
      </c>
      <c r="M43" s="23">
        <f t="shared" si="2"/>
        <v>0.6417980897035641</v>
      </c>
    </row>
    <row r="44" spans="1:13" ht="11.25">
      <c r="A44" s="15" t="s">
        <v>30</v>
      </c>
      <c r="B44" s="13">
        <v>291158.47</v>
      </c>
      <c r="C44" s="13">
        <v>0</v>
      </c>
      <c r="D44" s="13">
        <v>291158.47</v>
      </c>
      <c r="E44" s="22">
        <f t="shared" si="0"/>
        <v>5.078552092236311</v>
      </c>
      <c r="F44" s="13">
        <v>2976.34</v>
      </c>
      <c r="G44" s="13">
        <v>0</v>
      </c>
      <c r="H44" s="13">
        <v>2976.34</v>
      </c>
      <c r="I44" s="23">
        <f t="shared" si="1"/>
        <v>0.11914891913530826</v>
      </c>
      <c r="J44" s="13">
        <v>288182.13</v>
      </c>
      <c r="K44" s="13">
        <v>0</v>
      </c>
      <c r="L44" s="13">
        <v>288182.13</v>
      </c>
      <c r="M44" s="23">
        <f t="shared" si="2"/>
        <v>8.907982133473464</v>
      </c>
    </row>
    <row r="45" spans="1:13" ht="11.25">
      <c r="A45" s="15" t="s">
        <v>31</v>
      </c>
      <c r="B45" s="13">
        <v>75</v>
      </c>
      <c r="C45" s="13">
        <v>0</v>
      </c>
      <c r="D45" s="13">
        <v>75</v>
      </c>
      <c r="E45" s="22">
        <f t="shared" si="0"/>
        <v>0.0013081927752873663</v>
      </c>
      <c r="F45" s="13">
        <v>0</v>
      </c>
      <c r="G45" s="13">
        <v>0</v>
      </c>
      <c r="H45" s="13">
        <v>0</v>
      </c>
      <c r="I45" s="23">
        <f t="shared" si="1"/>
        <v>0</v>
      </c>
      <c r="J45" s="13">
        <v>75</v>
      </c>
      <c r="K45" s="13">
        <v>0</v>
      </c>
      <c r="L45" s="13">
        <v>75</v>
      </c>
      <c r="M45" s="23">
        <f t="shared" si="2"/>
        <v>0.0023183209174368643</v>
      </c>
    </row>
    <row r="46" spans="1:13" ht="11.25">
      <c r="A46" s="15" t="s">
        <v>32</v>
      </c>
      <c r="B46" s="13">
        <v>1215120.27</v>
      </c>
      <c r="C46" s="13">
        <v>2097518.38</v>
      </c>
      <c r="D46" s="13">
        <v>3312638.65</v>
      </c>
      <c r="E46" s="22">
        <f t="shared" si="0"/>
        <v>57.780932654235926</v>
      </c>
      <c r="F46" s="13">
        <v>445077.65</v>
      </c>
      <c r="G46" s="13">
        <v>909305.05</v>
      </c>
      <c r="H46" s="13">
        <v>1354382.7</v>
      </c>
      <c r="I46" s="23">
        <f t="shared" si="1"/>
        <v>54.218682946357085</v>
      </c>
      <c r="J46" s="13">
        <v>770042.62</v>
      </c>
      <c r="K46" s="13">
        <v>1188213.33</v>
      </c>
      <c r="L46" s="13">
        <v>1958255.95</v>
      </c>
      <c r="M46" s="23">
        <f t="shared" si="2"/>
        <v>60.53154307440264</v>
      </c>
    </row>
    <row r="47" spans="1:13" ht="11.25">
      <c r="A47" s="15" t="s">
        <v>33</v>
      </c>
      <c r="B47" s="13">
        <v>108003.83</v>
      </c>
      <c r="C47" s="13">
        <v>18700.48</v>
      </c>
      <c r="D47" s="13">
        <v>126704.31</v>
      </c>
      <c r="E47" s="22">
        <f t="shared" si="0"/>
        <v>2.210048839196944</v>
      </c>
      <c r="F47" s="13">
        <v>43785.72</v>
      </c>
      <c r="G47" s="13">
        <v>7247</v>
      </c>
      <c r="H47" s="13">
        <v>51032.72</v>
      </c>
      <c r="I47" s="23">
        <f t="shared" si="1"/>
        <v>2.042943154523619</v>
      </c>
      <c r="J47" s="13">
        <v>64218.11</v>
      </c>
      <c r="K47" s="13">
        <v>11453.48</v>
      </c>
      <c r="L47" s="13">
        <v>75671.59</v>
      </c>
      <c r="M47" s="23">
        <f t="shared" si="2"/>
        <v>2.3390803993694167</v>
      </c>
    </row>
    <row r="48" spans="1:13" ht="11.25">
      <c r="A48" s="15" t="s">
        <v>34</v>
      </c>
      <c r="B48" s="13">
        <v>34979437.1</v>
      </c>
      <c r="C48" s="13">
        <v>0</v>
      </c>
      <c r="D48" s="13">
        <v>34979437.1</v>
      </c>
      <c r="E48" s="22">
        <f t="shared" si="0"/>
        <v>610.1312919711849</v>
      </c>
      <c r="F48" s="13">
        <v>500328.21</v>
      </c>
      <c r="G48" s="13">
        <v>0</v>
      </c>
      <c r="H48" s="13">
        <v>500328.21</v>
      </c>
      <c r="I48" s="23">
        <f t="shared" si="1"/>
        <v>20.0291517213771</v>
      </c>
      <c r="J48" s="13">
        <v>34479108.89</v>
      </c>
      <c r="K48" s="13">
        <v>0</v>
      </c>
      <c r="L48" s="13">
        <v>34479108.89</v>
      </c>
      <c r="M48" s="23">
        <f t="shared" si="2"/>
        <v>1065.781858056938</v>
      </c>
    </row>
    <row r="49" spans="1:13" ht="11.25">
      <c r="A49" s="15" t="s">
        <v>35</v>
      </c>
      <c r="B49" s="13">
        <v>98540.54</v>
      </c>
      <c r="C49" s="13">
        <v>0</v>
      </c>
      <c r="D49" s="13">
        <v>98540.54</v>
      </c>
      <c r="E49" s="22">
        <f t="shared" si="0"/>
        <v>1.7188003000122096</v>
      </c>
      <c r="F49" s="13">
        <v>1678.66</v>
      </c>
      <c r="G49" s="13">
        <v>0</v>
      </c>
      <c r="H49" s="13">
        <v>1678.66</v>
      </c>
      <c r="I49" s="23">
        <f t="shared" si="1"/>
        <v>0.06720016012810248</v>
      </c>
      <c r="J49" s="13">
        <v>96861.88</v>
      </c>
      <c r="K49" s="13">
        <v>0</v>
      </c>
      <c r="L49" s="13">
        <v>96861.88</v>
      </c>
      <c r="M49" s="23">
        <f t="shared" si="2"/>
        <v>2.9940923000834596</v>
      </c>
    </row>
    <row r="50" spans="1:13" ht="11.25">
      <c r="A50" s="15" t="s">
        <v>88</v>
      </c>
      <c r="B50" s="13">
        <v>702285.3</v>
      </c>
      <c r="C50" s="13">
        <v>0</v>
      </c>
      <c r="D50" s="13">
        <v>702285.3</v>
      </c>
      <c r="E50" s="22">
        <f t="shared" si="0"/>
        <v>12.249660742006943</v>
      </c>
      <c r="F50" s="13">
        <v>194237.27</v>
      </c>
      <c r="G50" s="13">
        <v>0</v>
      </c>
      <c r="H50" s="13">
        <v>194237.27</v>
      </c>
      <c r="I50" s="23">
        <f t="shared" si="1"/>
        <v>7.7757113690952755</v>
      </c>
      <c r="J50" s="13">
        <v>508048.03</v>
      </c>
      <c r="K50" s="13">
        <v>0</v>
      </c>
      <c r="L50" s="13">
        <v>508048.03</v>
      </c>
      <c r="M50" s="23">
        <f t="shared" si="2"/>
        <v>15.704245000154556</v>
      </c>
    </row>
    <row r="51" spans="1:13" ht="11.25">
      <c r="A51" s="15" t="s">
        <v>36</v>
      </c>
      <c r="B51" s="13">
        <v>275848.06</v>
      </c>
      <c r="C51" s="13">
        <v>6638726.89</v>
      </c>
      <c r="D51" s="13">
        <v>6914574.95</v>
      </c>
      <c r="E51" s="22">
        <f t="shared" si="0"/>
        <v>120.60795991697337</v>
      </c>
      <c r="F51" s="13">
        <v>94587.25</v>
      </c>
      <c r="G51" s="13">
        <v>2917147.02</v>
      </c>
      <c r="H51" s="13">
        <v>3011734.27</v>
      </c>
      <c r="I51" s="23">
        <f t="shared" si="1"/>
        <v>120.56582345876701</v>
      </c>
      <c r="J51" s="13">
        <v>181260.81</v>
      </c>
      <c r="K51" s="13">
        <v>3721579.87</v>
      </c>
      <c r="L51" s="13">
        <v>3902840.68</v>
      </c>
      <c r="M51" s="23">
        <f t="shared" si="2"/>
        <v>120.64049581156688</v>
      </c>
    </row>
    <row r="52" spans="1:13" ht="11.25">
      <c r="A52" s="15" t="s">
        <v>37</v>
      </c>
      <c r="B52" s="13">
        <v>602924.4</v>
      </c>
      <c r="C52" s="13">
        <v>4392180.06</v>
      </c>
      <c r="D52" s="13">
        <v>4995104.46</v>
      </c>
      <c r="E52" s="22">
        <f t="shared" si="0"/>
        <v>87.12746088503602</v>
      </c>
      <c r="F52" s="13">
        <v>182096.14</v>
      </c>
      <c r="G52" s="13">
        <v>1072420.24</v>
      </c>
      <c r="H52" s="13">
        <v>1254516.38</v>
      </c>
      <c r="I52" s="23">
        <f t="shared" si="1"/>
        <v>50.22083186549239</v>
      </c>
      <c r="J52" s="13">
        <v>420828.26</v>
      </c>
      <c r="K52" s="13">
        <v>3319759.82</v>
      </c>
      <c r="L52" s="13">
        <v>3740588.08</v>
      </c>
      <c r="M52" s="23">
        <f t="shared" si="2"/>
        <v>115.62511452505332</v>
      </c>
    </row>
    <row r="53" spans="1:13" ht="11.25">
      <c r="A53" s="15" t="s">
        <v>38</v>
      </c>
      <c r="B53" s="13">
        <v>46938.05</v>
      </c>
      <c r="C53" s="13">
        <v>567156.61</v>
      </c>
      <c r="D53" s="13">
        <v>614094.66</v>
      </c>
      <c r="E53" s="22">
        <f t="shared" si="0"/>
        <v>10.711389300727356</v>
      </c>
      <c r="F53" s="13">
        <v>19783.47</v>
      </c>
      <c r="G53" s="13">
        <v>157881.72</v>
      </c>
      <c r="H53" s="13">
        <v>177665.19</v>
      </c>
      <c r="I53" s="23">
        <f t="shared" si="1"/>
        <v>7.11229743795036</v>
      </c>
      <c r="J53" s="13">
        <v>27154.58</v>
      </c>
      <c r="K53" s="13">
        <v>409274.89</v>
      </c>
      <c r="L53" s="13">
        <v>436429.47</v>
      </c>
      <c r="M53" s="23">
        <f t="shared" si="2"/>
        <v>13.490447590491792</v>
      </c>
    </row>
    <row r="54" spans="1:13" ht="11.25">
      <c r="A54" s="15" t="s">
        <v>39</v>
      </c>
      <c r="B54" s="13">
        <v>895085.65</v>
      </c>
      <c r="C54" s="13">
        <v>0</v>
      </c>
      <c r="D54" s="13">
        <v>895085.65</v>
      </c>
      <c r="E54" s="22">
        <f t="shared" si="0"/>
        <v>15.612594407911951</v>
      </c>
      <c r="F54" s="13">
        <v>1468.78</v>
      </c>
      <c r="G54" s="13">
        <v>0</v>
      </c>
      <c r="H54" s="13">
        <v>1468.78</v>
      </c>
      <c r="I54" s="23">
        <f t="shared" si="1"/>
        <v>0.058798238590872694</v>
      </c>
      <c r="J54" s="13">
        <v>893616.87</v>
      </c>
      <c r="K54" s="13">
        <v>0</v>
      </c>
      <c r="L54" s="13">
        <v>893616.87</v>
      </c>
      <c r="M54" s="23">
        <f t="shared" si="2"/>
        <v>27.62254242527279</v>
      </c>
    </row>
    <row r="55" spans="1:13" ht="11.25">
      <c r="A55" s="15" t="s">
        <v>40</v>
      </c>
      <c r="B55" s="13">
        <v>167637693.06</v>
      </c>
      <c r="C55" s="13">
        <v>11898944.48</v>
      </c>
      <c r="D55" s="13">
        <v>179536637.54</v>
      </c>
      <c r="E55" s="22">
        <f t="shared" si="0"/>
        <v>3131.5804283895272</v>
      </c>
      <c r="F55" s="13">
        <v>166640403.72</v>
      </c>
      <c r="G55" s="13">
        <v>6810758.77</v>
      </c>
      <c r="H55" s="13">
        <v>173451162.49</v>
      </c>
      <c r="I55" s="23">
        <f t="shared" si="1"/>
        <v>6943.601380704564</v>
      </c>
      <c r="J55" s="13">
        <v>997289.34</v>
      </c>
      <c r="K55" s="13">
        <v>5088185.71</v>
      </c>
      <c r="L55" s="13">
        <v>6085475.05</v>
      </c>
      <c r="M55" s="23">
        <f t="shared" si="2"/>
        <v>188.1077880127353</v>
      </c>
    </row>
    <row r="56" spans="1:13" ht="11.25">
      <c r="A56" s="15" t="s">
        <v>41</v>
      </c>
      <c r="B56" s="13">
        <v>511028.57</v>
      </c>
      <c r="C56" s="13">
        <v>0</v>
      </c>
      <c r="D56" s="13">
        <v>511028.57</v>
      </c>
      <c r="E56" s="22">
        <f t="shared" si="0"/>
        <v>8.91365177652579</v>
      </c>
      <c r="F56" s="13">
        <v>89115.69</v>
      </c>
      <c r="G56" s="13">
        <v>0</v>
      </c>
      <c r="H56" s="13">
        <v>89115.69</v>
      </c>
      <c r="I56" s="23">
        <f t="shared" si="1"/>
        <v>3.5674815852682147</v>
      </c>
      <c r="J56" s="13">
        <v>421912.88</v>
      </c>
      <c r="K56" s="13">
        <v>0</v>
      </c>
      <c r="L56" s="13">
        <v>421912.88</v>
      </c>
      <c r="M56" s="23">
        <f t="shared" si="2"/>
        <v>13.041726067200395</v>
      </c>
    </row>
    <row r="57" spans="1:13" ht="11.25">
      <c r="A57" s="15" t="s">
        <v>42</v>
      </c>
      <c r="B57" s="13">
        <v>106759.68</v>
      </c>
      <c r="C57" s="13">
        <v>804651.89</v>
      </c>
      <c r="D57" s="13">
        <v>911411.57</v>
      </c>
      <c r="E57" s="22">
        <f t="shared" si="0"/>
        <v>15.897360415830876</v>
      </c>
      <c r="F57" s="13">
        <v>1815.43</v>
      </c>
      <c r="G57" s="13">
        <v>594241.69</v>
      </c>
      <c r="H57" s="13">
        <v>596057.12</v>
      </c>
      <c r="I57" s="23">
        <f t="shared" si="1"/>
        <v>23.861373899119297</v>
      </c>
      <c r="J57" s="13">
        <v>104944.25</v>
      </c>
      <c r="K57" s="13">
        <v>210410.2</v>
      </c>
      <c r="L57" s="13">
        <v>315354.45</v>
      </c>
      <c r="M57" s="23">
        <f t="shared" si="2"/>
        <v>9.747904237890637</v>
      </c>
    </row>
    <row r="58" spans="1:13" ht="11.25">
      <c r="A58" s="15" t="s">
        <v>43</v>
      </c>
      <c r="B58" s="13">
        <v>794108.35</v>
      </c>
      <c r="C58" s="13">
        <v>295223.74</v>
      </c>
      <c r="D58" s="13">
        <v>1089332.09</v>
      </c>
      <c r="E58" s="22">
        <f t="shared" si="0"/>
        <v>19.00075160035583</v>
      </c>
      <c r="F58" s="13">
        <v>535674.42</v>
      </c>
      <c r="G58" s="13">
        <v>43488.91</v>
      </c>
      <c r="H58" s="13">
        <v>579163.33</v>
      </c>
      <c r="I58" s="23">
        <f t="shared" si="1"/>
        <v>23.18508126501201</v>
      </c>
      <c r="J58" s="13">
        <v>258433.93</v>
      </c>
      <c r="K58" s="13">
        <v>251734.83</v>
      </c>
      <c r="L58" s="13">
        <v>510168.76</v>
      </c>
      <c r="M58" s="23">
        <f t="shared" si="2"/>
        <v>15.769798769744368</v>
      </c>
    </row>
    <row r="59" spans="1:13" ht="11.25">
      <c r="A59" s="15" t="s">
        <v>44</v>
      </c>
      <c r="B59" s="13">
        <v>3420123.32</v>
      </c>
      <c r="C59" s="13">
        <v>0</v>
      </c>
      <c r="D59" s="13">
        <v>3420123.32</v>
      </c>
      <c r="E59" s="22">
        <f t="shared" si="0"/>
        <v>59.65574157087788</v>
      </c>
      <c r="F59" s="13">
        <v>543216.36</v>
      </c>
      <c r="G59" s="13">
        <v>0</v>
      </c>
      <c r="H59" s="13">
        <v>543216.36</v>
      </c>
      <c r="I59" s="23">
        <f t="shared" si="1"/>
        <v>21.746051240992795</v>
      </c>
      <c r="J59" s="13">
        <v>2876906.96</v>
      </c>
      <c r="K59" s="13">
        <v>0</v>
      </c>
      <c r="L59" s="13">
        <v>2876906.96</v>
      </c>
      <c r="M59" s="23">
        <f t="shared" si="2"/>
        <v>88.92791443850267</v>
      </c>
    </row>
    <row r="60" spans="1:13" ht="11.25">
      <c r="A60" s="15" t="s">
        <v>45</v>
      </c>
      <c r="B60" s="13">
        <v>64623.21</v>
      </c>
      <c r="C60" s="13">
        <v>678653.1</v>
      </c>
      <c r="D60" s="13">
        <v>743276.31</v>
      </c>
      <c r="E60" s="22">
        <f t="shared" si="0"/>
        <v>12.964649317123373</v>
      </c>
      <c r="F60" s="13">
        <v>20807.9</v>
      </c>
      <c r="G60" s="13">
        <v>141446.42</v>
      </c>
      <c r="H60" s="13">
        <v>162254.32</v>
      </c>
      <c r="I60" s="23">
        <f t="shared" si="1"/>
        <v>6.495369095276221</v>
      </c>
      <c r="J60" s="13">
        <v>43815.31</v>
      </c>
      <c r="K60" s="13">
        <v>537206.68</v>
      </c>
      <c r="L60" s="13">
        <v>581021.99</v>
      </c>
      <c r="M60" s="23">
        <f t="shared" si="2"/>
        <v>17.959939105437236</v>
      </c>
    </row>
    <row r="61" spans="1:13" ht="11.25">
      <c r="A61" s="15" t="s">
        <v>46</v>
      </c>
      <c r="B61" s="13">
        <v>35949.67</v>
      </c>
      <c r="C61" s="13">
        <v>2876.88</v>
      </c>
      <c r="D61" s="13">
        <v>38826.55</v>
      </c>
      <c r="E61" s="22">
        <f t="shared" si="0"/>
        <v>0.6772348293244493</v>
      </c>
      <c r="F61" s="13">
        <v>5124.73</v>
      </c>
      <c r="G61" s="13">
        <v>1511.44</v>
      </c>
      <c r="H61" s="13">
        <v>6636.17</v>
      </c>
      <c r="I61" s="23">
        <f t="shared" si="1"/>
        <v>0.2656593274619696</v>
      </c>
      <c r="J61" s="13">
        <v>30824.94</v>
      </c>
      <c r="K61" s="13">
        <v>1365.44</v>
      </c>
      <c r="L61" s="13">
        <v>32190.38</v>
      </c>
      <c r="M61" s="23">
        <f t="shared" si="2"/>
        <v>0.9950350839232173</v>
      </c>
    </row>
    <row r="63" ht="11.2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5">
      <selection activeCell="D17" sqref="D1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</row>
    <row r="3" spans="1:16" ht="18.75">
      <c r="A3" s="2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5" spans="1:5" ht="35.25" customHeight="1">
      <c r="A5" s="17" t="s">
        <v>70</v>
      </c>
      <c r="B5" s="17" t="s">
        <v>71</v>
      </c>
      <c r="C5" s="17" t="s">
        <v>72</v>
      </c>
      <c r="D5" s="17" t="s">
        <v>82</v>
      </c>
      <c r="E5" s="17" t="s">
        <v>83</v>
      </c>
    </row>
    <row r="6" spans="1:5" ht="11.25">
      <c r="A6" s="18" t="s">
        <v>50</v>
      </c>
      <c r="B6" s="13">
        <v>4027</v>
      </c>
      <c r="C6" s="13">
        <v>43148</v>
      </c>
      <c r="D6" s="24">
        <f>C6/B6</f>
        <v>10.714675937422399</v>
      </c>
      <c r="E6" s="13">
        <f>E12*12</f>
        <v>91146.31540465375</v>
      </c>
    </row>
    <row r="7" spans="1:5" ht="11.25">
      <c r="A7" s="18" t="s">
        <v>73</v>
      </c>
      <c r="B7" s="13">
        <v>3328</v>
      </c>
      <c r="C7" s="13">
        <v>35587</v>
      </c>
      <c r="D7" s="24">
        <f>C7/B7</f>
        <v>10.693209134615385</v>
      </c>
      <c r="E7" s="13">
        <f>I12*12</f>
        <v>95869.2649956445</v>
      </c>
    </row>
    <row r="8" spans="1:5" ht="11.25">
      <c r="A8" s="18" t="s">
        <v>74</v>
      </c>
      <c r="B8" s="13">
        <v>699</v>
      </c>
      <c r="C8" s="13">
        <v>7561</v>
      </c>
      <c r="D8" s="24">
        <f>C8/B8</f>
        <v>10.816881258941345</v>
      </c>
      <c r="E8" s="13">
        <f>M12*12</f>
        <v>68917.03262531411</v>
      </c>
    </row>
    <row r="10" spans="1:13" ht="15" customHeight="1">
      <c r="A10" s="29" t="s">
        <v>75</v>
      </c>
      <c r="B10" s="29" t="s">
        <v>76</v>
      </c>
      <c r="C10" s="29"/>
      <c r="D10" s="29"/>
      <c r="E10" s="29"/>
      <c r="F10" s="29" t="s">
        <v>73</v>
      </c>
      <c r="G10" s="29"/>
      <c r="H10" s="29"/>
      <c r="I10" s="29"/>
      <c r="J10" s="29" t="s">
        <v>74</v>
      </c>
      <c r="K10" s="29"/>
      <c r="L10" s="29"/>
      <c r="M10" s="29"/>
    </row>
    <row r="11" spans="1:13" ht="38.25" customHeight="1">
      <c r="A11" s="29"/>
      <c r="B11" s="17" t="s">
        <v>77</v>
      </c>
      <c r="C11" s="17" t="s">
        <v>78</v>
      </c>
      <c r="D11" s="17" t="s">
        <v>79</v>
      </c>
      <c r="E11" s="17" t="s">
        <v>80</v>
      </c>
      <c r="F11" s="17" t="s">
        <v>77</v>
      </c>
      <c r="G11" s="17" t="s">
        <v>78</v>
      </c>
      <c r="H11" s="17" t="s">
        <v>79</v>
      </c>
      <c r="I11" s="17" t="s">
        <v>80</v>
      </c>
      <c r="J11" s="17" t="s">
        <v>77</v>
      </c>
      <c r="K11" s="17" t="s">
        <v>78</v>
      </c>
      <c r="L11" s="17" t="s">
        <v>79</v>
      </c>
      <c r="M11" s="17" t="s">
        <v>80</v>
      </c>
    </row>
    <row r="12" spans="1:13" ht="11.25">
      <c r="A12" s="19" t="s">
        <v>50</v>
      </c>
      <c r="B12" s="20">
        <f>SUM(B13:B23)+SUM(B30:B61)</f>
        <v>259314140.23999998</v>
      </c>
      <c r="C12" s="20">
        <f>SUM(C13:C61)</f>
        <v>68417627.85</v>
      </c>
      <c r="D12" s="20">
        <f>SUM(D13:D23)+SUM(D30:D61)</f>
        <v>327731768.09000003</v>
      </c>
      <c r="E12" s="21">
        <f>D12/$C$6</f>
        <v>7595.526283721147</v>
      </c>
      <c r="F12" s="20">
        <f>SUM(F13:F23)+SUM(F30:F61)</f>
        <v>226601480.72</v>
      </c>
      <c r="G12" s="20">
        <f>SUM(G13:G61)</f>
        <v>57706813.73</v>
      </c>
      <c r="H12" s="20">
        <f>SUM(H13:H23)+SUM(H30:H61)</f>
        <v>284308294.45000005</v>
      </c>
      <c r="I12" s="21">
        <f>H12/$C$7</f>
        <v>7989.105416303708</v>
      </c>
      <c r="J12" s="20">
        <f>SUM(J13:J23)+SUM(J30:J61)</f>
        <v>32712659.52</v>
      </c>
      <c r="K12" s="20">
        <f>SUM(K13:K61)</f>
        <v>10710814.12</v>
      </c>
      <c r="L12" s="20">
        <f>SUM(L13:L23)+SUM(L30:L61)</f>
        <v>43423473.64</v>
      </c>
      <c r="M12" s="21">
        <f>L12/$C$8</f>
        <v>5743.086052109509</v>
      </c>
    </row>
    <row r="13" spans="1:13" ht="11.25">
      <c r="A13" s="15" t="s">
        <v>0</v>
      </c>
      <c r="B13" s="13">
        <v>1178646.43</v>
      </c>
      <c r="C13" s="13">
        <v>0</v>
      </c>
      <c r="D13" s="13">
        <v>1178646.43</v>
      </c>
      <c r="E13" s="22">
        <f>D13/$C$6</f>
        <v>27.316362983220543</v>
      </c>
      <c r="F13" s="13">
        <v>105230.36</v>
      </c>
      <c r="G13" s="13">
        <v>0</v>
      </c>
      <c r="H13" s="13">
        <v>105230.36</v>
      </c>
      <c r="I13" s="23">
        <f>H13/$C$7</f>
        <v>2.9569887880405767</v>
      </c>
      <c r="J13" s="13">
        <v>1073416.07</v>
      </c>
      <c r="K13" s="13">
        <v>0</v>
      </c>
      <c r="L13" s="13">
        <v>1073416.07</v>
      </c>
      <c r="M13" s="23">
        <f>L13/$C$8</f>
        <v>141.96747387911654</v>
      </c>
    </row>
    <row r="14" spans="1:13" ht="11.25">
      <c r="A14" s="15" t="s">
        <v>1</v>
      </c>
      <c r="B14" s="13">
        <v>266350.89</v>
      </c>
      <c r="C14" s="13">
        <v>877874.97</v>
      </c>
      <c r="D14" s="13">
        <v>1144225.86</v>
      </c>
      <c r="E14" s="22">
        <f aca="true" t="shared" si="0" ref="E14:E61">D14/$C$6</f>
        <v>26.51863029572634</v>
      </c>
      <c r="F14" s="13">
        <v>178748</v>
      </c>
      <c r="G14" s="13">
        <v>768657.63</v>
      </c>
      <c r="H14" s="13">
        <v>947405.63</v>
      </c>
      <c r="I14" s="23">
        <f aca="true" t="shared" si="1" ref="I14:I61">H14/$C$7</f>
        <v>26.622239300868294</v>
      </c>
      <c r="J14" s="13">
        <v>87602.89</v>
      </c>
      <c r="K14" s="13">
        <v>109217.34</v>
      </c>
      <c r="L14" s="13">
        <v>196820.23</v>
      </c>
      <c r="M14" s="23">
        <f aca="true" t="shared" si="2" ref="M14:M61">L14/$C$8</f>
        <v>26.030978706520305</v>
      </c>
    </row>
    <row r="15" spans="1:13" ht="11.25">
      <c r="A15" s="15" t="s">
        <v>2</v>
      </c>
      <c r="B15" s="13">
        <v>2000125.48</v>
      </c>
      <c r="C15" s="13">
        <v>0</v>
      </c>
      <c r="D15" s="13">
        <v>2000125.48</v>
      </c>
      <c r="E15" s="22">
        <f t="shared" si="0"/>
        <v>46.35499860943729</v>
      </c>
      <c r="F15" s="13">
        <v>123017.65</v>
      </c>
      <c r="G15" s="13">
        <v>0</v>
      </c>
      <c r="H15" s="13">
        <v>123017.65</v>
      </c>
      <c r="I15" s="23">
        <f t="shared" si="1"/>
        <v>3.456814286115716</v>
      </c>
      <c r="J15" s="13">
        <v>1877107.83</v>
      </c>
      <c r="K15" s="13">
        <v>0</v>
      </c>
      <c r="L15" s="13">
        <v>1877107.83</v>
      </c>
      <c r="M15" s="23">
        <f t="shared" si="2"/>
        <v>248.26184763920116</v>
      </c>
    </row>
    <row r="16" spans="1:13" ht="11.25">
      <c r="A16" s="15" t="s">
        <v>3</v>
      </c>
      <c r="B16" s="13">
        <v>5966142.02</v>
      </c>
      <c r="C16" s="13">
        <v>0</v>
      </c>
      <c r="D16" s="13">
        <v>5966142.02</v>
      </c>
      <c r="E16" s="22">
        <f t="shared" si="0"/>
        <v>138.271577361639</v>
      </c>
      <c r="F16" s="13">
        <v>250532.08</v>
      </c>
      <c r="G16" s="13">
        <v>0</v>
      </c>
      <c r="H16" s="13">
        <v>250532.08</v>
      </c>
      <c r="I16" s="23">
        <f t="shared" si="1"/>
        <v>7.039988759940427</v>
      </c>
      <c r="J16" s="13">
        <v>5715609.94</v>
      </c>
      <c r="K16" s="13">
        <v>0</v>
      </c>
      <c r="L16" s="13">
        <v>5715609.94</v>
      </c>
      <c r="M16" s="23">
        <f t="shared" si="2"/>
        <v>755.9330696997752</v>
      </c>
    </row>
    <row r="17" spans="1:13" ht="11.25">
      <c r="A17" s="15" t="s">
        <v>4</v>
      </c>
      <c r="B17" s="13">
        <v>0</v>
      </c>
      <c r="C17" s="13">
        <v>0</v>
      </c>
      <c r="D17" s="13">
        <v>0</v>
      </c>
      <c r="E17" s="22">
        <f t="shared" si="0"/>
        <v>0</v>
      </c>
      <c r="F17" s="13">
        <v>0</v>
      </c>
      <c r="G17" s="13">
        <v>0</v>
      </c>
      <c r="H17" s="13">
        <v>0</v>
      </c>
      <c r="I17" s="23">
        <f t="shared" si="1"/>
        <v>0</v>
      </c>
      <c r="J17" s="13">
        <v>0</v>
      </c>
      <c r="K17" s="13">
        <v>0</v>
      </c>
      <c r="L17" s="13">
        <v>0</v>
      </c>
      <c r="M17" s="23">
        <f t="shared" si="2"/>
        <v>0</v>
      </c>
    </row>
    <row r="18" spans="1:13" ht="11.25">
      <c r="A18" s="15" t="s">
        <v>5</v>
      </c>
      <c r="B18" s="13">
        <v>34375.86</v>
      </c>
      <c r="C18" s="13">
        <v>0</v>
      </c>
      <c r="D18" s="13">
        <v>34375.86</v>
      </c>
      <c r="E18" s="22">
        <f t="shared" si="0"/>
        <v>0.7966964865115417</v>
      </c>
      <c r="F18" s="13">
        <v>6133.66</v>
      </c>
      <c r="G18" s="13">
        <v>0</v>
      </c>
      <c r="H18" s="13">
        <v>6133.66</v>
      </c>
      <c r="I18" s="23">
        <f t="shared" si="1"/>
        <v>0.1723567594908253</v>
      </c>
      <c r="J18" s="13">
        <v>28242.2</v>
      </c>
      <c r="K18" s="13">
        <v>0</v>
      </c>
      <c r="L18" s="13">
        <v>28242.2</v>
      </c>
      <c r="M18" s="23">
        <f t="shared" si="2"/>
        <v>3.7352466604946435</v>
      </c>
    </row>
    <row r="19" spans="1:13" ht="11.25">
      <c r="A19" s="15" t="s">
        <v>6</v>
      </c>
      <c r="B19" s="13">
        <v>149568.86</v>
      </c>
      <c r="C19" s="13">
        <v>1348590.23</v>
      </c>
      <c r="D19" s="13">
        <v>1498159.09</v>
      </c>
      <c r="E19" s="22">
        <f t="shared" si="0"/>
        <v>34.72140284601836</v>
      </c>
      <c r="F19" s="13">
        <v>118765.67</v>
      </c>
      <c r="G19" s="13">
        <v>1114153.76</v>
      </c>
      <c r="H19" s="13">
        <v>1232919.43</v>
      </c>
      <c r="I19" s="23">
        <f t="shared" si="1"/>
        <v>34.64521960266389</v>
      </c>
      <c r="J19" s="13">
        <v>30803.19</v>
      </c>
      <c r="K19" s="13">
        <v>234436.47</v>
      </c>
      <c r="L19" s="13">
        <v>265239.66</v>
      </c>
      <c r="M19" s="23">
        <f t="shared" si="2"/>
        <v>35.07997090331966</v>
      </c>
    </row>
    <row r="20" spans="1:13" ht="11.25">
      <c r="A20" s="15" t="s">
        <v>87</v>
      </c>
      <c r="B20" s="13">
        <v>835786.51</v>
      </c>
      <c r="C20" s="13">
        <v>4114179.79</v>
      </c>
      <c r="D20" s="13">
        <v>4949966.3</v>
      </c>
      <c r="E20" s="22">
        <f t="shared" si="0"/>
        <v>114.72064290349495</v>
      </c>
      <c r="F20" s="13">
        <v>358273.74</v>
      </c>
      <c r="G20" s="13">
        <v>3571302.08</v>
      </c>
      <c r="H20" s="13">
        <v>3929575.82</v>
      </c>
      <c r="I20" s="23">
        <f t="shared" si="1"/>
        <v>110.42166577682862</v>
      </c>
      <c r="J20" s="13">
        <v>477512.77</v>
      </c>
      <c r="K20" s="13">
        <v>542877.71</v>
      </c>
      <c r="L20" s="13">
        <v>1020390.48</v>
      </c>
      <c r="M20" s="23">
        <f t="shared" si="2"/>
        <v>134.95443459859806</v>
      </c>
    </row>
    <row r="21" spans="1:13" ht="11.25">
      <c r="A21" s="15" t="s">
        <v>7</v>
      </c>
      <c r="B21" s="13">
        <v>48988.48</v>
      </c>
      <c r="C21" s="13">
        <v>386448.95</v>
      </c>
      <c r="D21" s="13">
        <v>435437.43</v>
      </c>
      <c r="E21" s="22">
        <f t="shared" si="0"/>
        <v>10.091717576712709</v>
      </c>
      <c r="F21" s="13">
        <v>39429.93</v>
      </c>
      <c r="G21" s="13">
        <v>315941.27</v>
      </c>
      <c r="H21" s="13">
        <v>355371.2</v>
      </c>
      <c r="I21" s="23">
        <f t="shared" si="1"/>
        <v>9.985983645713322</v>
      </c>
      <c r="J21" s="13">
        <v>9558.55</v>
      </c>
      <c r="K21" s="13">
        <v>70507.68</v>
      </c>
      <c r="L21" s="13">
        <v>80066.23</v>
      </c>
      <c r="M21" s="23">
        <f t="shared" si="2"/>
        <v>10.589370453643697</v>
      </c>
    </row>
    <row r="22" spans="1:13" ht="11.25">
      <c r="A22" s="15" t="s">
        <v>8</v>
      </c>
      <c r="B22" s="13">
        <v>0</v>
      </c>
      <c r="C22" s="13">
        <v>0</v>
      </c>
      <c r="D22" s="13">
        <v>0</v>
      </c>
      <c r="E22" s="22">
        <f t="shared" si="0"/>
        <v>0</v>
      </c>
      <c r="F22" s="13">
        <v>0</v>
      </c>
      <c r="G22" s="13">
        <v>0</v>
      </c>
      <c r="H22" s="13">
        <v>0</v>
      </c>
      <c r="I22" s="23">
        <f t="shared" si="1"/>
        <v>0</v>
      </c>
      <c r="J22" s="13">
        <v>0</v>
      </c>
      <c r="K22" s="13">
        <v>0</v>
      </c>
      <c r="L22" s="13">
        <v>0</v>
      </c>
      <c r="M22" s="23">
        <f t="shared" si="2"/>
        <v>0</v>
      </c>
    </row>
    <row r="23" spans="1:13" ht="11.25">
      <c r="A23" s="15" t="s">
        <v>9</v>
      </c>
      <c r="B23" s="13">
        <f>SUM(B24:B29)</f>
        <v>6866532.41</v>
      </c>
      <c r="C23" s="13">
        <v>1329361.33</v>
      </c>
      <c r="D23" s="13">
        <f>B23+C23</f>
        <v>8195893.74</v>
      </c>
      <c r="E23" s="22">
        <f t="shared" si="0"/>
        <v>189.94840409752481</v>
      </c>
      <c r="F23" s="13">
        <f>SUM(F24:F29)</f>
        <v>575223.99</v>
      </c>
      <c r="G23" s="13">
        <v>203795.03</v>
      </c>
      <c r="H23" s="13">
        <f>F23+G23</f>
        <v>779019.02</v>
      </c>
      <c r="I23" s="23">
        <f t="shared" si="1"/>
        <v>21.890550481917554</v>
      </c>
      <c r="J23" s="13">
        <f>SUM(J24:J29)</f>
        <v>6291308.42</v>
      </c>
      <c r="K23" s="13">
        <v>1125566.3</v>
      </c>
      <c r="L23" s="13">
        <f>J23+K23</f>
        <v>7416874.72</v>
      </c>
      <c r="M23" s="23">
        <f t="shared" si="2"/>
        <v>980.9383309086099</v>
      </c>
    </row>
    <row r="24" spans="1:13" ht="11.25">
      <c r="A24" s="15" t="s">
        <v>10</v>
      </c>
      <c r="B24" s="13">
        <v>5683394.64</v>
      </c>
      <c r="C24" s="13">
        <v>0</v>
      </c>
      <c r="D24" s="13">
        <v>5683394.64</v>
      </c>
      <c r="E24" s="22">
        <f t="shared" si="0"/>
        <v>131.71861129136923</v>
      </c>
      <c r="F24" s="13">
        <v>516607.62</v>
      </c>
      <c r="G24" s="13">
        <v>0</v>
      </c>
      <c r="H24" s="13">
        <v>516607.62</v>
      </c>
      <c r="I24" s="23">
        <f t="shared" si="1"/>
        <v>14.516751060780622</v>
      </c>
      <c r="J24" s="13">
        <v>5166787.02</v>
      </c>
      <c r="K24" s="13">
        <v>0</v>
      </c>
      <c r="L24" s="13">
        <v>5166787.02</v>
      </c>
      <c r="M24" s="23">
        <f t="shared" si="2"/>
        <v>683.3470466869461</v>
      </c>
    </row>
    <row r="25" spans="1:13" ht="11.25">
      <c r="A25" s="15" t="s">
        <v>11</v>
      </c>
      <c r="B25" s="13">
        <v>1144161.02</v>
      </c>
      <c r="C25" s="13">
        <v>0</v>
      </c>
      <c r="D25" s="13">
        <v>1144161.02</v>
      </c>
      <c r="E25" s="22">
        <f t="shared" si="0"/>
        <v>26.517127560953</v>
      </c>
      <c r="F25" s="13">
        <v>56560.7</v>
      </c>
      <c r="G25" s="13">
        <v>0</v>
      </c>
      <c r="H25" s="13">
        <v>56560.7</v>
      </c>
      <c r="I25" s="23">
        <f t="shared" si="1"/>
        <v>1.5893640936296962</v>
      </c>
      <c r="J25" s="13">
        <v>1087600.32</v>
      </c>
      <c r="K25" s="13">
        <v>0</v>
      </c>
      <c r="L25" s="13">
        <v>1087600.32</v>
      </c>
      <c r="M25" s="23">
        <f t="shared" si="2"/>
        <v>143.84344927919588</v>
      </c>
    </row>
    <row r="26" spans="1:13" ht="11.25">
      <c r="A26" s="15" t="s">
        <v>12</v>
      </c>
      <c r="B26" s="13">
        <v>18659.13</v>
      </c>
      <c r="C26" s="13">
        <v>0</v>
      </c>
      <c r="D26" s="13">
        <v>18659.13</v>
      </c>
      <c r="E26" s="22">
        <f t="shared" si="0"/>
        <v>0.43244484101232966</v>
      </c>
      <c r="F26" s="13">
        <v>833.35</v>
      </c>
      <c r="G26" s="13">
        <v>0</v>
      </c>
      <c r="H26" s="13">
        <v>833.35</v>
      </c>
      <c r="I26" s="23">
        <f t="shared" si="1"/>
        <v>0.02341725911147329</v>
      </c>
      <c r="J26" s="13">
        <v>17825.78</v>
      </c>
      <c r="K26" s="13">
        <v>0</v>
      </c>
      <c r="L26" s="13">
        <v>17825.78</v>
      </c>
      <c r="M26" s="23">
        <f t="shared" si="2"/>
        <v>2.3575955561433672</v>
      </c>
    </row>
    <row r="27" spans="1:13" ht="11.25">
      <c r="A27" s="15" t="s">
        <v>13</v>
      </c>
      <c r="B27" s="13">
        <v>9165.86</v>
      </c>
      <c r="C27" s="13">
        <v>0</v>
      </c>
      <c r="D27" s="13">
        <v>9165.86</v>
      </c>
      <c r="E27" s="22">
        <f t="shared" si="0"/>
        <v>0.21242838602020953</v>
      </c>
      <c r="F27" s="13">
        <v>901.02</v>
      </c>
      <c r="G27" s="13">
        <v>0</v>
      </c>
      <c r="H27" s="13">
        <v>901.02</v>
      </c>
      <c r="I27" s="23">
        <f t="shared" si="1"/>
        <v>0.025318796189619804</v>
      </c>
      <c r="J27" s="13">
        <v>8264.84</v>
      </c>
      <c r="K27" s="13">
        <v>0</v>
      </c>
      <c r="L27" s="13">
        <v>8264.84</v>
      </c>
      <c r="M27" s="23">
        <f t="shared" si="2"/>
        <v>1.093088215844465</v>
      </c>
    </row>
    <row r="28" spans="1:13" ht="11.25">
      <c r="A28" s="15" t="s">
        <v>14</v>
      </c>
      <c r="B28" s="13">
        <v>566.16</v>
      </c>
      <c r="C28" s="13">
        <v>0</v>
      </c>
      <c r="D28" s="13">
        <v>566.16</v>
      </c>
      <c r="E28" s="22">
        <f t="shared" si="0"/>
        <v>0.013121349772874756</v>
      </c>
      <c r="F28" s="13">
        <v>0</v>
      </c>
      <c r="G28" s="13">
        <v>0</v>
      </c>
      <c r="H28" s="13">
        <v>0</v>
      </c>
      <c r="I28" s="23">
        <f t="shared" si="1"/>
        <v>0</v>
      </c>
      <c r="J28" s="13">
        <v>566.16</v>
      </c>
      <c r="K28" s="13">
        <v>0</v>
      </c>
      <c r="L28" s="13">
        <v>566.16</v>
      </c>
      <c r="M28" s="23">
        <f t="shared" si="2"/>
        <v>0.07487898426134108</v>
      </c>
    </row>
    <row r="29" spans="1:13" ht="11.25">
      <c r="A29" s="15" t="s">
        <v>15</v>
      </c>
      <c r="B29" s="13">
        <v>10585.6</v>
      </c>
      <c r="C29" s="13">
        <v>0</v>
      </c>
      <c r="D29" s="13">
        <v>10585.6</v>
      </c>
      <c r="E29" s="22">
        <f t="shared" si="0"/>
        <v>0.24533234448873645</v>
      </c>
      <c r="F29" s="13">
        <v>321.3</v>
      </c>
      <c r="G29" s="13">
        <v>0</v>
      </c>
      <c r="H29" s="13">
        <v>321.3</v>
      </c>
      <c r="I29" s="23">
        <f t="shared" si="1"/>
        <v>0.009028577851462613</v>
      </c>
      <c r="J29" s="13">
        <v>10264.3</v>
      </c>
      <c r="K29" s="13">
        <v>0</v>
      </c>
      <c r="L29" s="13">
        <v>10264.3</v>
      </c>
      <c r="M29" s="23">
        <f t="shared" si="2"/>
        <v>1.3575320724771855</v>
      </c>
    </row>
    <row r="30" spans="1:13" ht="11.25">
      <c r="A30" s="15" t="s">
        <v>16</v>
      </c>
      <c r="B30" s="13">
        <v>117656.98</v>
      </c>
      <c r="C30" s="13">
        <v>944583.31</v>
      </c>
      <c r="D30" s="13">
        <v>1062240.29</v>
      </c>
      <c r="E30" s="22">
        <f t="shared" si="0"/>
        <v>24.61852901640864</v>
      </c>
      <c r="F30" s="13">
        <v>80111.36</v>
      </c>
      <c r="G30" s="13">
        <v>813506.37</v>
      </c>
      <c r="H30" s="13">
        <v>893617.73</v>
      </c>
      <c r="I30" s="23">
        <f t="shared" si="1"/>
        <v>25.110791300193892</v>
      </c>
      <c r="J30" s="13">
        <v>37545.62</v>
      </c>
      <c r="K30" s="13">
        <v>131076.94</v>
      </c>
      <c r="L30" s="13">
        <v>168622.56</v>
      </c>
      <c r="M30" s="23">
        <f t="shared" si="2"/>
        <v>22.301621478640392</v>
      </c>
    </row>
    <row r="31" spans="1:13" ht="11.25">
      <c r="A31" s="15" t="s">
        <v>17</v>
      </c>
      <c r="B31" s="13">
        <v>236113</v>
      </c>
      <c r="C31" s="13">
        <v>89287.96</v>
      </c>
      <c r="D31" s="13">
        <v>325400.96</v>
      </c>
      <c r="E31" s="22">
        <f t="shared" si="0"/>
        <v>7.541507369982387</v>
      </c>
      <c r="F31" s="13">
        <v>152576.1</v>
      </c>
      <c r="G31" s="13">
        <v>53324.78</v>
      </c>
      <c r="H31" s="13">
        <v>205900.88</v>
      </c>
      <c r="I31" s="23">
        <f t="shared" si="1"/>
        <v>5.785845392980583</v>
      </c>
      <c r="J31" s="13">
        <v>83536.9</v>
      </c>
      <c r="K31" s="13">
        <v>35963.18</v>
      </c>
      <c r="L31" s="13">
        <v>119500.08</v>
      </c>
      <c r="M31" s="23">
        <f t="shared" si="2"/>
        <v>15.804798307102235</v>
      </c>
    </row>
    <row r="32" spans="1:13" ht="11.25">
      <c r="A32" s="15" t="s">
        <v>18</v>
      </c>
      <c r="B32" s="13">
        <v>1655.37</v>
      </c>
      <c r="C32" s="13">
        <v>15861.5</v>
      </c>
      <c r="D32" s="13">
        <v>17516.87</v>
      </c>
      <c r="E32" s="22">
        <f t="shared" si="0"/>
        <v>0.4059717715768981</v>
      </c>
      <c r="F32" s="13">
        <v>1578.48</v>
      </c>
      <c r="G32" s="13">
        <v>7738.91</v>
      </c>
      <c r="H32" s="13">
        <v>9317.39</v>
      </c>
      <c r="I32" s="23">
        <f t="shared" si="1"/>
        <v>0.2618200466462472</v>
      </c>
      <c r="J32" s="13">
        <v>76.89</v>
      </c>
      <c r="K32" s="13">
        <v>8122.59</v>
      </c>
      <c r="L32" s="13">
        <v>8199.48</v>
      </c>
      <c r="M32" s="23">
        <f t="shared" si="2"/>
        <v>1.0844438566327206</v>
      </c>
    </row>
    <row r="33" spans="1:13" ht="11.25">
      <c r="A33" s="15" t="s">
        <v>19</v>
      </c>
      <c r="B33" s="13">
        <v>1922263.06</v>
      </c>
      <c r="C33" s="13">
        <v>1846811.17</v>
      </c>
      <c r="D33" s="13">
        <v>3769074.23</v>
      </c>
      <c r="E33" s="22">
        <f t="shared" si="0"/>
        <v>87.35223486604245</v>
      </c>
      <c r="F33" s="13">
        <v>1884468.15</v>
      </c>
      <c r="G33" s="13">
        <v>1646879.35</v>
      </c>
      <c r="H33" s="13">
        <v>3531347.5</v>
      </c>
      <c r="I33" s="23">
        <f t="shared" si="1"/>
        <v>99.23139067637058</v>
      </c>
      <c r="J33" s="13">
        <v>37794.91</v>
      </c>
      <c r="K33" s="13">
        <v>199931.82</v>
      </c>
      <c r="L33" s="13">
        <v>237726.73</v>
      </c>
      <c r="M33" s="23">
        <f t="shared" si="2"/>
        <v>31.441175770400744</v>
      </c>
    </row>
    <row r="34" spans="1:13" ht="11.25">
      <c r="A34" s="15" t="s">
        <v>20</v>
      </c>
      <c r="B34" s="13">
        <v>75909.05</v>
      </c>
      <c r="C34" s="13">
        <v>861446.48</v>
      </c>
      <c r="D34" s="13">
        <v>937355.53</v>
      </c>
      <c r="E34" s="22">
        <f t="shared" si="0"/>
        <v>21.72419416890702</v>
      </c>
      <c r="F34" s="13">
        <v>71381.05</v>
      </c>
      <c r="G34" s="13">
        <v>757153.94</v>
      </c>
      <c r="H34" s="13">
        <v>828534.99</v>
      </c>
      <c r="I34" s="23">
        <f t="shared" si="1"/>
        <v>23.28195661337005</v>
      </c>
      <c r="J34" s="13">
        <v>4528</v>
      </c>
      <c r="K34" s="13">
        <v>104292.54</v>
      </c>
      <c r="L34" s="13">
        <v>108820.54</v>
      </c>
      <c r="M34" s="23">
        <f t="shared" si="2"/>
        <v>14.392347573072344</v>
      </c>
    </row>
    <row r="35" spans="1:13" ht="11.25">
      <c r="A35" s="15" t="s">
        <v>21</v>
      </c>
      <c r="B35" s="13">
        <v>0</v>
      </c>
      <c r="C35" s="13">
        <v>0</v>
      </c>
      <c r="D35" s="13">
        <v>0</v>
      </c>
      <c r="E35" s="22">
        <f t="shared" si="0"/>
        <v>0</v>
      </c>
      <c r="F35" s="13">
        <v>0</v>
      </c>
      <c r="G35" s="13">
        <v>0</v>
      </c>
      <c r="H35" s="13">
        <v>0</v>
      </c>
      <c r="I35" s="23">
        <f t="shared" si="1"/>
        <v>0</v>
      </c>
      <c r="J35" s="13">
        <v>0</v>
      </c>
      <c r="K35" s="13">
        <v>0</v>
      </c>
      <c r="L35" s="13">
        <v>0</v>
      </c>
      <c r="M35" s="23">
        <f t="shared" si="2"/>
        <v>0</v>
      </c>
    </row>
    <row r="36" spans="1:13" ht="11.25">
      <c r="A36" s="15" t="s">
        <v>22</v>
      </c>
      <c r="B36" s="13">
        <v>3526187.9</v>
      </c>
      <c r="C36" s="13">
        <v>27277981.51</v>
      </c>
      <c r="D36" s="13">
        <v>30804169.41</v>
      </c>
      <c r="E36" s="22">
        <f t="shared" si="0"/>
        <v>713.9188238157041</v>
      </c>
      <c r="F36" s="13">
        <v>2999671.13</v>
      </c>
      <c r="G36" s="13">
        <v>22524205.32</v>
      </c>
      <c r="H36" s="13">
        <v>25523876.45</v>
      </c>
      <c r="I36" s="23">
        <f t="shared" si="1"/>
        <v>717.2247295360665</v>
      </c>
      <c r="J36" s="13">
        <v>526516.77</v>
      </c>
      <c r="K36" s="13">
        <v>4753776.19</v>
      </c>
      <c r="L36" s="13">
        <v>5280292.96</v>
      </c>
      <c r="M36" s="23">
        <f t="shared" si="2"/>
        <v>698.3590741965348</v>
      </c>
    </row>
    <row r="37" spans="1:13" ht="11.25">
      <c r="A37" s="15" t="s">
        <v>23</v>
      </c>
      <c r="B37" s="13">
        <v>164169.67</v>
      </c>
      <c r="C37" s="13">
        <v>2037742.6</v>
      </c>
      <c r="D37" s="13">
        <v>2201912.27</v>
      </c>
      <c r="E37" s="22">
        <f t="shared" si="0"/>
        <v>51.031618383239085</v>
      </c>
      <c r="F37" s="13">
        <v>118672.13</v>
      </c>
      <c r="G37" s="13">
        <v>1659535.61</v>
      </c>
      <c r="H37" s="13">
        <v>1778207.74</v>
      </c>
      <c r="I37" s="23">
        <f t="shared" si="1"/>
        <v>49.96790232388231</v>
      </c>
      <c r="J37" s="13">
        <v>45497.54</v>
      </c>
      <c r="K37" s="13">
        <v>378206.99</v>
      </c>
      <c r="L37" s="13">
        <v>423704.53</v>
      </c>
      <c r="M37" s="23">
        <f t="shared" si="2"/>
        <v>56.03816029625711</v>
      </c>
    </row>
    <row r="38" spans="1:13" ht="11.25">
      <c r="A38" s="15" t="s">
        <v>24</v>
      </c>
      <c r="B38" s="13">
        <v>760412.33</v>
      </c>
      <c r="C38" s="13">
        <v>0</v>
      </c>
      <c r="D38" s="13">
        <v>760412.33</v>
      </c>
      <c r="E38" s="22">
        <f t="shared" si="0"/>
        <v>17.623350560860295</v>
      </c>
      <c r="F38" s="13">
        <v>51318.42</v>
      </c>
      <c r="G38" s="13">
        <v>0</v>
      </c>
      <c r="H38" s="13">
        <v>51318.42</v>
      </c>
      <c r="I38" s="23">
        <f t="shared" si="1"/>
        <v>1.442055244892798</v>
      </c>
      <c r="J38" s="13">
        <v>709093.91</v>
      </c>
      <c r="K38" s="13">
        <v>0</v>
      </c>
      <c r="L38" s="13">
        <v>709093.91</v>
      </c>
      <c r="M38" s="23">
        <f t="shared" si="2"/>
        <v>93.78308557069171</v>
      </c>
    </row>
    <row r="39" spans="1:13" ht="11.25">
      <c r="A39" s="15" t="s">
        <v>25</v>
      </c>
      <c r="B39" s="13">
        <v>233518.62</v>
      </c>
      <c r="C39" s="13">
        <v>0</v>
      </c>
      <c r="D39" s="13">
        <v>233518.62</v>
      </c>
      <c r="E39" s="22">
        <f t="shared" si="0"/>
        <v>5.412038101418374</v>
      </c>
      <c r="F39" s="13">
        <v>9192.77</v>
      </c>
      <c r="G39" s="13">
        <v>0</v>
      </c>
      <c r="H39" s="13">
        <v>9192.77</v>
      </c>
      <c r="I39" s="23">
        <f t="shared" si="1"/>
        <v>0.25831820608649225</v>
      </c>
      <c r="J39" s="13">
        <v>224325.85</v>
      </c>
      <c r="K39" s="13">
        <v>0</v>
      </c>
      <c r="L39" s="13">
        <v>224325.85</v>
      </c>
      <c r="M39" s="23">
        <f t="shared" si="2"/>
        <v>29.668807036106337</v>
      </c>
    </row>
    <row r="40" spans="1:13" ht="11.25">
      <c r="A40" s="15" t="s">
        <v>26</v>
      </c>
      <c r="B40" s="13">
        <v>789611.23</v>
      </c>
      <c r="C40" s="13">
        <v>0</v>
      </c>
      <c r="D40" s="13">
        <v>789611.23</v>
      </c>
      <c r="E40" s="22">
        <f t="shared" si="0"/>
        <v>18.300065588208028</v>
      </c>
      <c r="F40" s="13">
        <v>31791.25</v>
      </c>
      <c r="G40" s="13">
        <v>0</v>
      </c>
      <c r="H40" s="13">
        <v>31791.25</v>
      </c>
      <c r="I40" s="23">
        <f t="shared" si="1"/>
        <v>0.8933388596959564</v>
      </c>
      <c r="J40" s="13">
        <v>757819.98</v>
      </c>
      <c r="K40" s="13">
        <v>0</v>
      </c>
      <c r="L40" s="13">
        <v>757819.98</v>
      </c>
      <c r="M40" s="23">
        <f t="shared" si="2"/>
        <v>100.2274804919984</v>
      </c>
    </row>
    <row r="41" spans="1:13" ht="11.25">
      <c r="A41" s="15" t="s">
        <v>27</v>
      </c>
      <c r="B41" s="13">
        <v>21000.08</v>
      </c>
      <c r="C41" s="13">
        <v>0</v>
      </c>
      <c r="D41" s="13">
        <v>21000.08</v>
      </c>
      <c r="E41" s="22">
        <f t="shared" si="0"/>
        <v>0.4866988041160657</v>
      </c>
      <c r="F41" s="13">
        <v>1028.18</v>
      </c>
      <c r="G41" s="13">
        <v>0</v>
      </c>
      <c r="H41" s="13">
        <v>1028.18</v>
      </c>
      <c r="I41" s="23">
        <f t="shared" si="1"/>
        <v>0.02889201112765898</v>
      </c>
      <c r="J41" s="13">
        <v>19971.9</v>
      </c>
      <c r="K41" s="13">
        <v>0</v>
      </c>
      <c r="L41" s="13">
        <v>19971.9</v>
      </c>
      <c r="M41" s="23">
        <f t="shared" si="2"/>
        <v>2.6414363179473614</v>
      </c>
    </row>
    <row r="42" spans="1:13" ht="11.25">
      <c r="A42" s="15" t="s">
        <v>28</v>
      </c>
      <c r="B42" s="13">
        <v>3895.78</v>
      </c>
      <c r="C42" s="13">
        <v>0</v>
      </c>
      <c r="D42" s="13">
        <v>3895.78</v>
      </c>
      <c r="E42" s="22">
        <f t="shared" si="0"/>
        <v>0.09028877352368592</v>
      </c>
      <c r="F42" s="13">
        <v>0</v>
      </c>
      <c r="G42" s="13">
        <v>0</v>
      </c>
      <c r="H42" s="13">
        <v>0</v>
      </c>
      <c r="I42" s="23">
        <f t="shared" si="1"/>
        <v>0</v>
      </c>
      <c r="J42" s="13">
        <v>3895.78</v>
      </c>
      <c r="K42" s="13">
        <v>0</v>
      </c>
      <c r="L42" s="13">
        <v>3895.78</v>
      </c>
      <c r="M42" s="23">
        <f t="shared" si="2"/>
        <v>0.5152466604946436</v>
      </c>
    </row>
    <row r="43" spans="1:13" ht="11.25">
      <c r="A43" s="15" t="s">
        <v>29</v>
      </c>
      <c r="B43" s="13">
        <v>0</v>
      </c>
      <c r="C43" s="13">
        <v>0</v>
      </c>
      <c r="D43" s="13">
        <v>0</v>
      </c>
      <c r="E43" s="22">
        <f t="shared" si="0"/>
        <v>0</v>
      </c>
      <c r="F43" s="13">
        <v>0</v>
      </c>
      <c r="G43" s="13">
        <v>0</v>
      </c>
      <c r="H43" s="13">
        <v>0</v>
      </c>
      <c r="I43" s="23">
        <f t="shared" si="1"/>
        <v>0</v>
      </c>
      <c r="J43" s="13">
        <v>0</v>
      </c>
      <c r="K43" s="13">
        <v>0</v>
      </c>
      <c r="L43" s="13">
        <v>0</v>
      </c>
      <c r="M43" s="23">
        <f t="shared" si="2"/>
        <v>0</v>
      </c>
    </row>
    <row r="44" spans="1:13" ht="11.25">
      <c r="A44" s="15" t="s">
        <v>30</v>
      </c>
      <c r="B44" s="13">
        <v>42636.78</v>
      </c>
      <c r="C44" s="13">
        <v>0</v>
      </c>
      <c r="D44" s="13">
        <v>42636.78</v>
      </c>
      <c r="E44" s="22">
        <f t="shared" si="0"/>
        <v>0.9881519421525911</v>
      </c>
      <c r="F44" s="13">
        <v>2183.54</v>
      </c>
      <c r="G44" s="13">
        <v>0</v>
      </c>
      <c r="H44" s="13">
        <v>2183.54</v>
      </c>
      <c r="I44" s="23">
        <f t="shared" si="1"/>
        <v>0.06135779919633574</v>
      </c>
      <c r="J44" s="13">
        <v>40453.24</v>
      </c>
      <c r="K44" s="13">
        <v>0</v>
      </c>
      <c r="L44" s="13">
        <v>40453.24</v>
      </c>
      <c r="M44" s="23">
        <f t="shared" si="2"/>
        <v>5.35024996693559</v>
      </c>
    </row>
    <row r="45" spans="1:13" ht="11.25">
      <c r="A45" s="15" t="s">
        <v>31</v>
      </c>
      <c r="B45" s="13">
        <v>225</v>
      </c>
      <c r="C45" s="13">
        <v>0</v>
      </c>
      <c r="D45" s="13">
        <v>225</v>
      </c>
      <c r="E45" s="22">
        <f t="shared" si="0"/>
        <v>0.005214610178919069</v>
      </c>
      <c r="F45" s="13">
        <v>0</v>
      </c>
      <c r="G45" s="13">
        <v>0</v>
      </c>
      <c r="H45" s="13">
        <v>0</v>
      </c>
      <c r="I45" s="23">
        <f t="shared" si="1"/>
        <v>0</v>
      </c>
      <c r="J45" s="13">
        <v>225</v>
      </c>
      <c r="K45" s="13">
        <v>0</v>
      </c>
      <c r="L45" s="13">
        <v>225</v>
      </c>
      <c r="M45" s="23">
        <f t="shared" si="2"/>
        <v>0.029757968522682185</v>
      </c>
    </row>
    <row r="46" spans="1:13" ht="11.25">
      <c r="A46" s="15" t="s">
        <v>32</v>
      </c>
      <c r="B46" s="13">
        <v>1474872.83</v>
      </c>
      <c r="C46" s="13">
        <v>1606774.05</v>
      </c>
      <c r="D46" s="13">
        <v>3081646.88</v>
      </c>
      <c r="E46" s="22">
        <f t="shared" si="0"/>
        <v>71.4203875034764</v>
      </c>
      <c r="F46" s="13">
        <v>1056426.77</v>
      </c>
      <c r="G46" s="13">
        <v>1413144</v>
      </c>
      <c r="H46" s="13">
        <v>2469570.77</v>
      </c>
      <c r="I46" s="23">
        <f t="shared" si="1"/>
        <v>69.39530643212409</v>
      </c>
      <c r="J46" s="13">
        <v>418446.06</v>
      </c>
      <c r="K46" s="13">
        <v>193630.05</v>
      </c>
      <c r="L46" s="13">
        <v>612076.11</v>
      </c>
      <c r="M46" s="23">
        <f t="shared" si="2"/>
        <v>80.95174051051448</v>
      </c>
    </row>
    <row r="47" spans="1:13" ht="11.25">
      <c r="A47" s="15" t="s">
        <v>33</v>
      </c>
      <c r="B47" s="13">
        <v>23883.3</v>
      </c>
      <c r="C47" s="13">
        <v>15347.24</v>
      </c>
      <c r="D47" s="13">
        <v>39230.54</v>
      </c>
      <c r="E47" s="22">
        <f t="shared" si="0"/>
        <v>0.9092087698155187</v>
      </c>
      <c r="F47" s="13">
        <v>13166.47</v>
      </c>
      <c r="G47" s="13">
        <v>10056.76</v>
      </c>
      <c r="H47" s="13">
        <v>23223.23</v>
      </c>
      <c r="I47" s="23">
        <f t="shared" si="1"/>
        <v>0.6525762216539748</v>
      </c>
      <c r="J47" s="13">
        <v>10716.83</v>
      </c>
      <c r="K47" s="13">
        <v>5290.48</v>
      </c>
      <c r="L47" s="13">
        <v>16007.31</v>
      </c>
      <c r="M47" s="23">
        <f t="shared" si="2"/>
        <v>2.117089009390292</v>
      </c>
    </row>
    <row r="48" spans="1:13" ht="11.25">
      <c r="A48" s="15" t="s">
        <v>34</v>
      </c>
      <c r="B48" s="13">
        <v>13017342.98</v>
      </c>
      <c r="C48" s="13">
        <v>0</v>
      </c>
      <c r="D48" s="13">
        <v>13017342.98</v>
      </c>
      <c r="E48" s="22">
        <f t="shared" si="0"/>
        <v>301.6905298043942</v>
      </c>
      <c r="F48" s="13">
        <v>275140.08</v>
      </c>
      <c r="G48" s="13">
        <v>0</v>
      </c>
      <c r="H48" s="13">
        <v>275140.08</v>
      </c>
      <c r="I48" s="23">
        <f t="shared" si="1"/>
        <v>7.731477224829292</v>
      </c>
      <c r="J48" s="13">
        <v>12742202.9</v>
      </c>
      <c r="K48" s="13">
        <v>0</v>
      </c>
      <c r="L48" s="13">
        <v>12742202.9</v>
      </c>
      <c r="M48" s="23">
        <f t="shared" si="2"/>
        <v>1685.2536569236875</v>
      </c>
    </row>
    <row r="49" spans="1:13" ht="11.25">
      <c r="A49" s="15" t="s">
        <v>35</v>
      </c>
      <c r="B49" s="13">
        <v>18231.49</v>
      </c>
      <c r="C49" s="13">
        <v>0</v>
      </c>
      <c r="D49" s="13">
        <v>18231.49</v>
      </c>
      <c r="E49" s="22">
        <f t="shared" si="0"/>
        <v>0.4225338370260499</v>
      </c>
      <c r="F49" s="13">
        <v>2062.28</v>
      </c>
      <c r="G49" s="13">
        <v>0</v>
      </c>
      <c r="H49" s="13">
        <v>2062.28</v>
      </c>
      <c r="I49" s="23">
        <f t="shared" si="1"/>
        <v>0.05795037513698823</v>
      </c>
      <c r="J49" s="13">
        <v>16169.21</v>
      </c>
      <c r="K49" s="13">
        <v>0</v>
      </c>
      <c r="L49" s="13">
        <v>16169.21</v>
      </c>
      <c r="M49" s="23">
        <f t="shared" si="2"/>
        <v>2.1385015209628353</v>
      </c>
    </row>
    <row r="50" spans="1:13" ht="11.25">
      <c r="A50" s="15" t="s">
        <v>88</v>
      </c>
      <c r="B50" s="13">
        <v>330661.03</v>
      </c>
      <c r="C50" s="13">
        <v>0</v>
      </c>
      <c r="D50" s="13">
        <v>330661.03</v>
      </c>
      <c r="E50" s="22">
        <f t="shared" si="0"/>
        <v>7.6634149902660615</v>
      </c>
      <c r="F50" s="13">
        <v>201313.76</v>
      </c>
      <c r="G50" s="13">
        <v>0</v>
      </c>
      <c r="H50" s="13">
        <v>201313.76</v>
      </c>
      <c r="I50" s="23">
        <f t="shared" si="1"/>
        <v>5.656946637817181</v>
      </c>
      <c r="J50" s="13">
        <v>129347.27</v>
      </c>
      <c r="K50" s="13">
        <v>0</v>
      </c>
      <c r="L50" s="13">
        <v>129347.27</v>
      </c>
      <c r="M50" s="23">
        <f t="shared" si="2"/>
        <v>17.107164396243885</v>
      </c>
    </row>
    <row r="51" spans="1:13" ht="11.25">
      <c r="A51" s="15" t="s">
        <v>36</v>
      </c>
      <c r="B51" s="13">
        <v>312748.07</v>
      </c>
      <c r="C51" s="13">
        <v>5391781.93</v>
      </c>
      <c r="D51" s="13">
        <v>5704530</v>
      </c>
      <c r="E51" s="22">
        <f t="shared" si="0"/>
        <v>132.2084453508853</v>
      </c>
      <c r="F51" s="13">
        <v>278629.29</v>
      </c>
      <c r="G51" s="13">
        <v>4712789.39</v>
      </c>
      <c r="H51" s="13">
        <v>4991418.68</v>
      </c>
      <c r="I51" s="23">
        <f t="shared" si="1"/>
        <v>140.2596082839239</v>
      </c>
      <c r="J51" s="13">
        <v>34118.78</v>
      </c>
      <c r="K51" s="13">
        <v>678992.54</v>
      </c>
      <c r="L51" s="13">
        <v>713111.32</v>
      </c>
      <c r="M51" s="23">
        <f t="shared" si="2"/>
        <v>94.31441872768151</v>
      </c>
    </row>
    <row r="52" spans="1:13" ht="11.25">
      <c r="A52" s="15" t="s">
        <v>37</v>
      </c>
      <c r="B52" s="13">
        <v>337918.75</v>
      </c>
      <c r="C52" s="13">
        <v>2959793.36</v>
      </c>
      <c r="D52" s="13">
        <v>3297712.11</v>
      </c>
      <c r="E52" s="22">
        <f t="shared" si="0"/>
        <v>76.42792504866969</v>
      </c>
      <c r="F52" s="13">
        <v>274891.3</v>
      </c>
      <c r="G52" s="13">
        <v>2276627.77</v>
      </c>
      <c r="H52" s="13">
        <v>2551519.07</v>
      </c>
      <c r="I52" s="23">
        <f t="shared" si="1"/>
        <v>71.69806586674909</v>
      </c>
      <c r="J52" s="13">
        <v>63027.45</v>
      </c>
      <c r="K52" s="13">
        <v>683165.59</v>
      </c>
      <c r="L52" s="13">
        <v>746193.04</v>
      </c>
      <c r="M52" s="23">
        <f t="shared" si="2"/>
        <v>98.68972887184235</v>
      </c>
    </row>
    <row r="53" spans="1:13" ht="11.25">
      <c r="A53" s="15" t="s">
        <v>38</v>
      </c>
      <c r="B53" s="13">
        <v>43250.32</v>
      </c>
      <c r="C53" s="13">
        <v>521830.02</v>
      </c>
      <c r="D53" s="13">
        <v>565080.34</v>
      </c>
      <c r="E53" s="22">
        <f t="shared" si="0"/>
        <v>13.096327523871325</v>
      </c>
      <c r="F53" s="13">
        <v>36380.84</v>
      </c>
      <c r="G53" s="13">
        <v>440099.82</v>
      </c>
      <c r="H53" s="13">
        <v>476480.66</v>
      </c>
      <c r="I53" s="23">
        <f t="shared" si="1"/>
        <v>13.389177508640795</v>
      </c>
      <c r="J53" s="13">
        <v>6869.48</v>
      </c>
      <c r="K53" s="13">
        <v>81730.2</v>
      </c>
      <c r="L53" s="13">
        <v>88599.68</v>
      </c>
      <c r="M53" s="23">
        <f t="shared" si="2"/>
        <v>11.71798439359873</v>
      </c>
    </row>
    <row r="54" spans="1:13" ht="11.25">
      <c r="A54" s="15" t="s">
        <v>39</v>
      </c>
      <c r="B54" s="13">
        <v>140028.5</v>
      </c>
      <c r="C54" s="13">
        <v>0</v>
      </c>
      <c r="D54" s="13">
        <v>140028.5</v>
      </c>
      <c r="E54" s="22">
        <f t="shared" si="0"/>
        <v>3.245306850838973</v>
      </c>
      <c r="F54" s="13">
        <v>0</v>
      </c>
      <c r="G54" s="13">
        <v>0</v>
      </c>
      <c r="H54" s="13">
        <v>0</v>
      </c>
      <c r="I54" s="23">
        <f t="shared" si="1"/>
        <v>0</v>
      </c>
      <c r="J54" s="13">
        <v>140028.5</v>
      </c>
      <c r="K54" s="13">
        <v>0</v>
      </c>
      <c r="L54" s="13">
        <v>140028.5</v>
      </c>
      <c r="M54" s="23">
        <f t="shared" si="2"/>
        <v>18.519838645681787</v>
      </c>
    </row>
    <row r="55" spans="1:13" ht="11.25">
      <c r="A55" s="15" t="s">
        <v>40</v>
      </c>
      <c r="B55" s="13">
        <v>216461780.22</v>
      </c>
      <c r="C55" s="13">
        <v>14857003.02</v>
      </c>
      <c r="D55" s="13">
        <v>231318783.24</v>
      </c>
      <c r="E55" s="22">
        <f t="shared" si="0"/>
        <v>5361.0545851487905</v>
      </c>
      <c r="F55" s="13">
        <v>216068070.29</v>
      </c>
      <c r="G55" s="13">
        <v>13629636.14</v>
      </c>
      <c r="H55" s="13">
        <v>229697706.43</v>
      </c>
      <c r="I55" s="23">
        <f t="shared" si="1"/>
        <v>6454.539759743727</v>
      </c>
      <c r="J55" s="13">
        <v>393709.93</v>
      </c>
      <c r="K55" s="13">
        <v>1227366.88</v>
      </c>
      <c r="L55" s="13">
        <v>1621076.81</v>
      </c>
      <c r="M55" s="23">
        <f t="shared" si="2"/>
        <v>214.39978971035578</v>
      </c>
    </row>
    <row r="56" spans="1:13" ht="11.25">
      <c r="A56" s="15" t="s">
        <v>41</v>
      </c>
      <c r="B56" s="13">
        <v>57013.23</v>
      </c>
      <c r="C56" s="13">
        <v>0</v>
      </c>
      <c r="D56" s="13">
        <v>57013.23</v>
      </c>
      <c r="E56" s="22">
        <f t="shared" si="0"/>
        <v>1.321341197738018</v>
      </c>
      <c r="F56" s="13">
        <v>57013.23</v>
      </c>
      <c r="G56" s="13">
        <v>0</v>
      </c>
      <c r="H56" s="13">
        <v>57013.23</v>
      </c>
      <c r="I56" s="23">
        <f t="shared" si="1"/>
        <v>1.6020802540253465</v>
      </c>
      <c r="J56" s="13">
        <v>0</v>
      </c>
      <c r="K56" s="13">
        <v>0</v>
      </c>
      <c r="L56" s="13">
        <v>0</v>
      </c>
      <c r="M56" s="23">
        <f t="shared" si="2"/>
        <v>0</v>
      </c>
    </row>
    <row r="57" spans="1:13" ht="11.25">
      <c r="A57" s="15" t="s">
        <v>42</v>
      </c>
      <c r="B57" s="13">
        <v>38007.45</v>
      </c>
      <c r="C57" s="13">
        <v>1456571.96</v>
      </c>
      <c r="D57" s="13">
        <v>1494579.41</v>
      </c>
      <c r="E57" s="22">
        <f t="shared" si="0"/>
        <v>34.63844002039492</v>
      </c>
      <c r="F57" s="13">
        <v>6859.44</v>
      </c>
      <c r="G57" s="13">
        <v>1409924.98</v>
      </c>
      <c r="H57" s="13">
        <v>1416784.42</v>
      </c>
      <c r="I57" s="23">
        <f t="shared" si="1"/>
        <v>39.811853204821986</v>
      </c>
      <c r="J57" s="13">
        <v>31148.01</v>
      </c>
      <c r="K57" s="13">
        <v>46646.98</v>
      </c>
      <c r="L57" s="13">
        <v>77794.99</v>
      </c>
      <c r="M57" s="23">
        <f t="shared" si="2"/>
        <v>10.288981616188336</v>
      </c>
    </row>
    <row r="58" spans="1:13" ht="11.25">
      <c r="A58" s="15" t="s">
        <v>43</v>
      </c>
      <c r="B58" s="13">
        <v>554048.51</v>
      </c>
      <c r="C58" s="13">
        <v>127108.13</v>
      </c>
      <c r="D58" s="13">
        <v>681156.64</v>
      </c>
      <c r="E58" s="22">
        <f t="shared" si="0"/>
        <v>15.786517103921387</v>
      </c>
      <c r="F58" s="13">
        <v>499184.34</v>
      </c>
      <c r="G58" s="13">
        <v>105453.27</v>
      </c>
      <c r="H58" s="13">
        <v>604637.61</v>
      </c>
      <c r="I58" s="23">
        <f t="shared" si="1"/>
        <v>16.990406890156518</v>
      </c>
      <c r="J58" s="13">
        <v>54864.17</v>
      </c>
      <c r="K58" s="13">
        <v>21654.86</v>
      </c>
      <c r="L58" s="13">
        <v>76519.03</v>
      </c>
      <c r="M58" s="23">
        <f t="shared" si="2"/>
        <v>10.120226160560772</v>
      </c>
    </row>
    <row r="59" spans="1:13" ht="11.25">
      <c r="A59" s="15" t="s">
        <v>44</v>
      </c>
      <c r="B59" s="13">
        <v>1166892.8</v>
      </c>
      <c r="C59" s="13">
        <v>0</v>
      </c>
      <c r="D59" s="13">
        <v>1166892.8</v>
      </c>
      <c r="E59" s="22">
        <f t="shared" si="0"/>
        <v>27.043960322610552</v>
      </c>
      <c r="F59" s="13">
        <v>594597.08</v>
      </c>
      <c r="G59" s="13">
        <v>0</v>
      </c>
      <c r="H59" s="13">
        <v>594597.08</v>
      </c>
      <c r="I59" s="23">
        <f t="shared" si="1"/>
        <v>16.70826650181246</v>
      </c>
      <c r="J59" s="13">
        <v>572295.72</v>
      </c>
      <c r="K59" s="13">
        <v>0</v>
      </c>
      <c r="L59" s="13">
        <v>572295.72</v>
      </c>
      <c r="M59" s="23">
        <f t="shared" si="2"/>
        <v>75.6904800952255</v>
      </c>
    </row>
    <row r="60" spans="1:13" ht="11.25">
      <c r="A60" s="15" t="s">
        <v>45</v>
      </c>
      <c r="B60" s="13">
        <v>56901.46</v>
      </c>
      <c r="C60" s="13">
        <v>348382.64</v>
      </c>
      <c r="D60" s="13">
        <v>405284.1</v>
      </c>
      <c r="E60" s="22">
        <f t="shared" si="0"/>
        <v>9.392882636506906</v>
      </c>
      <c r="F60" s="13">
        <v>50665.07</v>
      </c>
      <c r="G60" s="13">
        <v>272585.93</v>
      </c>
      <c r="H60" s="13">
        <v>323251</v>
      </c>
      <c r="I60" s="23">
        <f t="shared" si="1"/>
        <v>9.083401242026582</v>
      </c>
      <c r="J60" s="13">
        <v>6236.39</v>
      </c>
      <c r="K60" s="13">
        <v>75796.71</v>
      </c>
      <c r="L60" s="13">
        <v>82033.1</v>
      </c>
      <c r="M60" s="23">
        <f t="shared" si="2"/>
        <v>10.849504033857956</v>
      </c>
    </row>
    <row r="61" spans="1:13" ht="11.25">
      <c r="A61" s="15" t="s">
        <v>46</v>
      </c>
      <c r="B61" s="13">
        <v>38787.51</v>
      </c>
      <c r="C61" s="13">
        <v>2865.7</v>
      </c>
      <c r="D61" s="13">
        <v>41653.21</v>
      </c>
      <c r="E61" s="22">
        <f t="shared" si="0"/>
        <v>0.965356679336238</v>
      </c>
      <c r="F61" s="13">
        <v>27752.84</v>
      </c>
      <c r="G61" s="13">
        <v>301.62</v>
      </c>
      <c r="H61" s="13">
        <v>28054.46</v>
      </c>
      <c r="I61" s="23">
        <f t="shared" si="1"/>
        <v>0.7883345041728721</v>
      </c>
      <c r="J61" s="13">
        <v>11034.67</v>
      </c>
      <c r="K61" s="13">
        <v>2564.08</v>
      </c>
      <c r="L61" s="13">
        <v>13598.75</v>
      </c>
      <c r="M61" s="23">
        <f t="shared" si="2"/>
        <v>1.7985385531014415</v>
      </c>
    </row>
    <row r="63" ht="11.25">
      <c r="A63" s="26" t="s">
        <v>89</v>
      </c>
    </row>
    <row r="64" ht="9.75">
      <c r="A64" s="25" t="s">
        <v>92</v>
      </c>
    </row>
    <row r="65" ht="9.75">
      <c r="A65" s="25" t="s">
        <v>94</v>
      </c>
    </row>
    <row r="66" ht="9.75">
      <c r="A66" s="25" t="s">
        <v>96</v>
      </c>
    </row>
    <row r="67" ht="9.75">
      <c r="A67" s="1" t="s">
        <v>90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Asimakopoulos</dc:creator>
  <cp:keywords/>
  <dc:description/>
  <cp:lastModifiedBy>MaryKim Bauer</cp:lastModifiedBy>
  <cp:lastPrinted>2013-06-28T19:55:26Z</cp:lastPrinted>
  <dcterms:created xsi:type="dcterms:W3CDTF">2013-06-26T13:13:27Z</dcterms:created>
  <dcterms:modified xsi:type="dcterms:W3CDTF">2014-04-21T13:59:31Z</dcterms:modified>
  <cp:category/>
  <cp:version/>
  <cp:contentType/>
  <cp:contentStatus/>
</cp:coreProperties>
</file>