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health_care\medicaid\redesign\docs\"/>
    </mc:Choice>
  </mc:AlternateContent>
  <bookViews>
    <workbookView xWindow="0" yWindow="0" windowWidth="21570" windowHeight="8700"/>
  </bookViews>
  <sheets>
    <sheet name="Phase 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D52" i="1"/>
  <c r="D47" i="1"/>
  <c r="D50" i="1" l="1"/>
  <c r="D51" i="1"/>
  <c r="D49" i="1"/>
  <c r="D53" i="1"/>
  <c r="D54" i="1" l="1"/>
  <c r="D55" i="1" s="1"/>
</calcChain>
</file>

<file path=xl/sharedStrings.xml><?xml version="1.0" encoding="utf-8"?>
<sst xmlns="http://schemas.openxmlformats.org/spreadsheetml/2006/main" count="93" uniqueCount="59">
  <si>
    <t>MRT Phase 5 Project Status</t>
  </si>
  <si>
    <t>MRT 
Project #</t>
  </si>
  <si>
    <t xml:space="preserve">         Project/Task Description</t>
  </si>
  <si>
    <t>Status</t>
  </si>
  <si>
    <t>Catch-All</t>
  </si>
  <si>
    <t>Cost-sharing Limits for Medicare Part B Claims</t>
  </si>
  <si>
    <t>Gold STAMP Program to Reduce Pressure Ulcers</t>
  </si>
  <si>
    <t>Mainstream Managed Care Plan Profit Cap</t>
  </si>
  <si>
    <t>Alzheimers Disease Caregiver Support Project</t>
  </si>
  <si>
    <t>MLTC Technology Demonstration</t>
  </si>
  <si>
    <t>Advanced Training Initiative</t>
  </si>
  <si>
    <t>Medicaid Transportation Fee Enhancement-  and Standardization</t>
  </si>
  <si>
    <t xml:space="preserve"> Health Home Criminal Justice Initiative</t>
  </si>
  <si>
    <t>ICAN Expansion</t>
  </si>
  <si>
    <t>BIP NY Connects Expansion</t>
  </si>
  <si>
    <t xml:space="preserve"> HCBS Settings Statewide Transition Plan</t>
  </si>
  <si>
    <t>Air Ambulance</t>
  </si>
  <si>
    <t>Supplemental Ambulance</t>
  </si>
  <si>
    <t>Rural Transportation</t>
  </si>
  <si>
    <t>Young Adult Special Populations Demo</t>
  </si>
  <si>
    <t>Community First Choice Option/ Investments in Olmstead</t>
  </si>
  <si>
    <t>Refinancing / Shared Savings</t>
  </si>
  <si>
    <t>Energy Efficiency</t>
  </si>
  <si>
    <t>NAMI (Net Adjusted Medicaid Income)</t>
  </si>
  <si>
    <t>Neurodegenerative Initiative (ND)</t>
  </si>
  <si>
    <t>Medicaid Coverage of Harm Reduction Activities: AI providers reimbursement</t>
  </si>
  <si>
    <t>Pharmacy Savings</t>
  </si>
  <si>
    <t>Statewide Supplemental Rebates (FFS/MCO)</t>
  </si>
  <si>
    <t>Accelerate Rebate Collections (FFS/MCO)</t>
  </si>
  <si>
    <t>Expand Clinical Drug Editing in FFS</t>
  </si>
  <si>
    <t>Implement Managed Care Pharmacy Efficiencies</t>
  </si>
  <si>
    <t>Specialty Pharmacy Vendor</t>
  </si>
  <si>
    <t>Hospital Reimbursement</t>
  </si>
  <si>
    <t>Establish Hospital Quality Pool</t>
  </si>
  <si>
    <t>Invest in Essential Community Hospitals</t>
  </si>
  <si>
    <t>Eliminate PPNO Rate Reduction</t>
  </si>
  <si>
    <t>Eliminate Across the Board Elective Deliveries</t>
  </si>
  <si>
    <t xml:space="preserve">Supportive Housing  </t>
  </si>
  <si>
    <t>Peer Training/Employment Linkages</t>
  </si>
  <si>
    <t>Medical Respite and DSRIP Rental Subsidy Program</t>
  </si>
  <si>
    <t xml:space="preserve">Moving On Initiative </t>
  </si>
  <si>
    <t>Access to Homes</t>
  </si>
  <si>
    <t xml:space="preserve">MRT Service and Operating </t>
  </si>
  <si>
    <t>Medical Respite Program</t>
  </si>
  <si>
    <t>In Progress</t>
  </si>
  <si>
    <t xml:space="preserve">Care Management for All </t>
  </si>
  <si>
    <t>Care Management Population &amp; Benefit Expansion, Access to Services, and Consumer Rights</t>
  </si>
  <si>
    <t>Phase 5</t>
  </si>
  <si>
    <t xml:space="preserve">Cancelled </t>
  </si>
  <si>
    <t xml:space="preserve">Completed </t>
  </si>
  <si>
    <t xml:space="preserve">Merged </t>
  </si>
  <si>
    <t>Included in MRT Waiver</t>
  </si>
  <si>
    <t>Substantively Complete</t>
  </si>
  <si>
    <t>Suspended</t>
  </si>
  <si>
    <t>Total</t>
  </si>
  <si>
    <t>Remain open</t>
  </si>
  <si>
    <t>Cancelled</t>
  </si>
  <si>
    <t>Completed</t>
  </si>
  <si>
    <t>Merged #9003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</si>
</sst>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1" fontId="2" fillId="2" borderId="1" xfId="0" applyNumberFormat="1" applyFont="1" applyFill="1" applyBorder="1" applyAlignment="1" applyProtection="1">
      <alignment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1" fontId="2" fillId="2" borderId="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1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1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5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49" fontId="3" fillId="3" borderId="5" xfId="0" applyNumberFormat="1" applyFont="1" applyFill="1" applyBorder="1" applyAlignment="1" applyProtection="1">
      <alignment horizontal="left" vertical="center" wrapText="1"/>
    </xf>
    <xf numFmtId="49" fontId="5" fillId="0" borderId="5" xfId="0" applyNumberFormat="1" applyFont="1" applyFill="1" applyBorder="1" applyAlignment="1" applyProtection="1">
      <alignment horizontal="left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wrapText="1"/>
    </xf>
    <xf numFmtId="0" fontId="5" fillId="2" borderId="7" xfId="0" applyFont="1" applyFill="1" applyBorder="1" applyProtection="1">
      <protection locked="0"/>
    </xf>
    <xf numFmtId="0" fontId="5" fillId="0" borderId="8" xfId="0" applyFont="1" applyFill="1" applyBorder="1" applyAlignment="1" applyProtection="1">
      <alignment horizontal="right"/>
    </xf>
    <xf numFmtId="0" fontId="5" fillId="0" borderId="9" xfId="0" applyFont="1" applyFill="1" applyBorder="1" applyAlignment="1" applyProtection="1">
      <alignment horizontal="center"/>
    </xf>
    <xf numFmtId="1" fontId="4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right"/>
    </xf>
    <xf numFmtId="0" fontId="5" fillId="0" borderId="11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right"/>
    </xf>
    <xf numFmtId="0" fontId="5" fillId="0" borderId="13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10" fontId="5" fillId="0" borderId="0" xfId="1" applyNumberFormat="1" applyFont="1" applyProtection="1"/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GridLines="0" tabSelected="1" showRuler="0" view="pageLayout" zoomScaleNormal="100" workbookViewId="0"/>
  </sheetViews>
  <sheetFormatPr defaultRowHeight="30" customHeight="1" x14ac:dyDescent="0.2"/>
  <cols>
    <col min="1" max="1" width="10.140625" style="37" bestFit="1" customWidth="1"/>
    <col min="2" max="2" width="74.85546875" style="38" customWidth="1"/>
    <col min="3" max="3" width="21.28515625" style="46" customWidth="1"/>
    <col min="4" max="4" width="8" style="4" bestFit="1" customWidth="1"/>
    <col min="5" max="5" width="13.140625" style="4" customWidth="1"/>
    <col min="6" max="16384" width="9.140625" style="4"/>
  </cols>
  <sheetData>
    <row r="1" spans="1:3" ht="26.25" customHeight="1" thickBot="1" x14ac:dyDescent="0.25">
      <c r="A1" s="1"/>
      <c r="B1" s="2" t="s">
        <v>0</v>
      </c>
      <c r="C1" s="3"/>
    </row>
    <row r="2" spans="1:3" s="8" customFormat="1" ht="30" customHeight="1" x14ac:dyDescent="0.25">
      <c r="A2" s="5" t="s">
        <v>1</v>
      </c>
      <c r="B2" s="6" t="s">
        <v>2</v>
      </c>
      <c r="C2" s="7" t="s">
        <v>3</v>
      </c>
    </row>
    <row r="3" spans="1:3" s="8" customFormat="1" ht="30" customHeight="1" x14ac:dyDescent="0.25">
      <c r="A3" s="9"/>
      <c r="B3" s="10" t="s">
        <v>4</v>
      </c>
      <c r="C3" s="11"/>
    </row>
    <row r="4" spans="1:3" ht="30" customHeight="1" x14ac:dyDescent="0.2">
      <c r="A4" s="9">
        <v>8001</v>
      </c>
      <c r="B4" s="12" t="s">
        <v>5</v>
      </c>
      <c r="C4" s="13" t="s">
        <v>44</v>
      </c>
    </row>
    <row r="5" spans="1:3" s="15" customFormat="1" ht="30" customHeight="1" x14ac:dyDescent="0.25">
      <c r="A5" s="9">
        <v>8002</v>
      </c>
      <c r="B5" s="14" t="s">
        <v>6</v>
      </c>
      <c r="C5" s="13" t="s">
        <v>57</v>
      </c>
    </row>
    <row r="6" spans="1:3" s="15" customFormat="1" ht="30" customHeight="1" x14ac:dyDescent="0.25">
      <c r="A6" s="9">
        <v>8003</v>
      </c>
      <c r="B6" s="12" t="s">
        <v>7</v>
      </c>
      <c r="C6" s="13" t="s">
        <v>56</v>
      </c>
    </row>
    <row r="7" spans="1:3" s="15" customFormat="1" ht="30" customHeight="1" x14ac:dyDescent="0.25">
      <c r="A7" s="9">
        <v>8004</v>
      </c>
      <c r="B7" s="12" t="s">
        <v>8</v>
      </c>
      <c r="C7" s="13" t="s">
        <v>44</v>
      </c>
    </row>
    <row r="8" spans="1:3" s="15" customFormat="1" ht="30" customHeight="1" x14ac:dyDescent="0.25">
      <c r="A8" s="9">
        <v>8005</v>
      </c>
      <c r="B8" s="12" t="s">
        <v>9</v>
      </c>
      <c r="C8" s="13" t="s">
        <v>44</v>
      </c>
    </row>
    <row r="9" spans="1:3" s="15" customFormat="1" ht="30" customHeight="1" x14ac:dyDescent="0.25">
      <c r="A9" s="9">
        <v>8006</v>
      </c>
      <c r="B9" s="12" t="s">
        <v>10</v>
      </c>
      <c r="C9" s="13" t="s">
        <v>44</v>
      </c>
    </row>
    <row r="10" spans="1:3" s="15" customFormat="1" ht="30" customHeight="1" x14ac:dyDescent="0.25">
      <c r="A10" s="9">
        <v>8007</v>
      </c>
      <c r="B10" s="12" t="s">
        <v>11</v>
      </c>
      <c r="C10" s="13" t="s">
        <v>57</v>
      </c>
    </row>
    <row r="11" spans="1:3" s="15" customFormat="1" ht="30" customHeight="1" x14ac:dyDescent="0.25">
      <c r="A11" s="9">
        <v>8008</v>
      </c>
      <c r="B11" s="16" t="s">
        <v>12</v>
      </c>
      <c r="C11" s="13" t="s">
        <v>44</v>
      </c>
    </row>
    <row r="12" spans="1:3" s="15" customFormat="1" ht="30" customHeight="1" x14ac:dyDescent="0.25">
      <c r="A12" s="9">
        <v>8009</v>
      </c>
      <c r="B12" s="12" t="s">
        <v>13</v>
      </c>
      <c r="C12" s="13" t="s">
        <v>44</v>
      </c>
    </row>
    <row r="13" spans="1:3" s="15" customFormat="1" ht="30" customHeight="1" x14ac:dyDescent="0.25">
      <c r="A13" s="9">
        <v>8010</v>
      </c>
      <c r="B13" s="12" t="s">
        <v>14</v>
      </c>
      <c r="C13" s="13" t="s">
        <v>44</v>
      </c>
    </row>
    <row r="14" spans="1:3" s="15" customFormat="1" ht="30" customHeight="1" x14ac:dyDescent="0.25">
      <c r="A14" s="9">
        <v>8011</v>
      </c>
      <c r="B14" s="12" t="s">
        <v>15</v>
      </c>
      <c r="C14" s="13" t="s">
        <v>44</v>
      </c>
    </row>
    <row r="15" spans="1:3" s="15" customFormat="1" ht="30" customHeight="1" x14ac:dyDescent="0.25">
      <c r="A15" s="9">
        <v>8012</v>
      </c>
      <c r="B15" s="12" t="s">
        <v>16</v>
      </c>
      <c r="C15" s="13" t="s">
        <v>57</v>
      </c>
    </row>
    <row r="16" spans="1:3" s="15" customFormat="1" ht="30" customHeight="1" x14ac:dyDescent="0.25">
      <c r="A16" s="9">
        <v>8013</v>
      </c>
      <c r="B16" s="12" t="s">
        <v>17</v>
      </c>
      <c r="C16" s="13" t="s">
        <v>44</v>
      </c>
    </row>
    <row r="17" spans="1:3" s="15" customFormat="1" ht="30" customHeight="1" x14ac:dyDescent="0.25">
      <c r="A17" s="9">
        <v>8014</v>
      </c>
      <c r="B17" s="12" t="s">
        <v>18</v>
      </c>
      <c r="C17" s="13" t="s">
        <v>57</v>
      </c>
    </row>
    <row r="18" spans="1:3" s="15" customFormat="1" ht="30" customHeight="1" x14ac:dyDescent="0.25">
      <c r="A18" s="9">
        <v>8015</v>
      </c>
      <c r="B18" s="12" t="s">
        <v>19</v>
      </c>
      <c r="C18" s="13" t="s">
        <v>44</v>
      </c>
    </row>
    <row r="19" spans="1:3" s="15" customFormat="1" ht="30" customHeight="1" x14ac:dyDescent="0.25">
      <c r="A19" s="9">
        <v>8016</v>
      </c>
      <c r="B19" s="12" t="s">
        <v>20</v>
      </c>
      <c r="C19" s="13" t="s">
        <v>44</v>
      </c>
    </row>
    <row r="20" spans="1:3" s="15" customFormat="1" ht="30" customHeight="1" x14ac:dyDescent="0.25">
      <c r="A20" s="9">
        <v>8017</v>
      </c>
      <c r="B20" s="12" t="s">
        <v>21</v>
      </c>
      <c r="C20" s="13" t="s">
        <v>44</v>
      </c>
    </row>
    <row r="21" spans="1:3" s="15" customFormat="1" ht="30" customHeight="1" x14ac:dyDescent="0.25">
      <c r="A21" s="9">
        <v>8018</v>
      </c>
      <c r="B21" s="12" t="s">
        <v>22</v>
      </c>
      <c r="C21" s="13" t="s">
        <v>44</v>
      </c>
    </row>
    <row r="22" spans="1:3" s="15" customFormat="1" ht="30" customHeight="1" x14ac:dyDescent="0.25">
      <c r="A22" s="9">
        <v>8019</v>
      </c>
      <c r="B22" s="12" t="s">
        <v>23</v>
      </c>
      <c r="C22" s="13" t="s">
        <v>44</v>
      </c>
    </row>
    <row r="23" spans="1:3" s="15" customFormat="1" ht="30" customHeight="1" x14ac:dyDescent="0.25">
      <c r="A23" s="9">
        <v>8020</v>
      </c>
      <c r="B23" s="12" t="s">
        <v>24</v>
      </c>
      <c r="C23" s="13" t="s">
        <v>44</v>
      </c>
    </row>
    <row r="24" spans="1:3" s="15" customFormat="1" ht="30" customHeight="1" x14ac:dyDescent="0.25">
      <c r="A24" s="9">
        <v>8021</v>
      </c>
      <c r="B24" s="12" t="s">
        <v>25</v>
      </c>
      <c r="C24" s="13" t="s">
        <v>44</v>
      </c>
    </row>
    <row r="25" spans="1:3" s="15" customFormat="1" ht="30" customHeight="1" x14ac:dyDescent="0.25">
      <c r="A25" s="9"/>
      <c r="B25" s="17" t="s">
        <v>26</v>
      </c>
      <c r="C25" s="18"/>
    </row>
    <row r="26" spans="1:3" s="15" customFormat="1" ht="30" customHeight="1" x14ac:dyDescent="0.25">
      <c r="A26" s="9">
        <v>8101</v>
      </c>
      <c r="B26" s="12" t="s">
        <v>27</v>
      </c>
      <c r="C26" s="13" t="s">
        <v>44</v>
      </c>
    </row>
    <row r="27" spans="1:3" s="15" customFormat="1" ht="30" customHeight="1" x14ac:dyDescent="0.25">
      <c r="A27" s="9">
        <v>8102</v>
      </c>
      <c r="B27" s="12" t="s">
        <v>28</v>
      </c>
      <c r="C27" s="13" t="s">
        <v>44</v>
      </c>
    </row>
    <row r="28" spans="1:3" s="15" customFormat="1" ht="30" customHeight="1" x14ac:dyDescent="0.25">
      <c r="A28" s="9">
        <v>8103</v>
      </c>
      <c r="B28" s="12" t="s">
        <v>29</v>
      </c>
      <c r="C28" s="13" t="s">
        <v>44</v>
      </c>
    </row>
    <row r="29" spans="1:3" s="19" customFormat="1" ht="30" customHeight="1" x14ac:dyDescent="0.25">
      <c r="A29" s="9">
        <v>8104</v>
      </c>
      <c r="B29" s="12" t="s">
        <v>30</v>
      </c>
      <c r="C29" s="13" t="s">
        <v>57</v>
      </c>
    </row>
    <row r="30" spans="1:3" s="15" customFormat="1" ht="30" customHeight="1" x14ac:dyDescent="0.25">
      <c r="A30" s="9">
        <v>8105</v>
      </c>
      <c r="B30" s="12" t="s">
        <v>31</v>
      </c>
      <c r="C30" s="13" t="s">
        <v>57</v>
      </c>
    </row>
    <row r="31" spans="1:3" s="15" customFormat="1" ht="30" customHeight="1" x14ac:dyDescent="0.25">
      <c r="A31" s="9"/>
      <c r="B31" s="17" t="s">
        <v>32</v>
      </c>
      <c r="C31" s="18"/>
    </row>
    <row r="32" spans="1:3" s="15" customFormat="1" ht="30" customHeight="1" x14ac:dyDescent="0.25">
      <c r="A32" s="9">
        <v>8201</v>
      </c>
      <c r="B32" s="20" t="s">
        <v>33</v>
      </c>
      <c r="C32" s="13" t="s">
        <v>44</v>
      </c>
    </row>
    <row r="33" spans="1:4" s="15" customFormat="1" ht="30" customHeight="1" x14ac:dyDescent="0.25">
      <c r="A33" s="9">
        <v>8202</v>
      </c>
      <c r="B33" s="12" t="s">
        <v>34</v>
      </c>
      <c r="C33" s="13" t="s">
        <v>44</v>
      </c>
    </row>
    <row r="34" spans="1:4" s="15" customFormat="1" ht="30" customHeight="1" x14ac:dyDescent="0.25">
      <c r="A34" s="9">
        <v>8203</v>
      </c>
      <c r="B34" s="12" t="s">
        <v>35</v>
      </c>
      <c r="C34" s="13" t="s">
        <v>44</v>
      </c>
    </row>
    <row r="35" spans="1:4" s="15" customFormat="1" ht="30" customHeight="1" x14ac:dyDescent="0.25">
      <c r="A35" s="9">
        <v>8204</v>
      </c>
      <c r="B35" s="12" t="s">
        <v>36</v>
      </c>
      <c r="C35" s="13" t="s">
        <v>44</v>
      </c>
    </row>
    <row r="36" spans="1:4" s="15" customFormat="1" ht="30" customHeight="1" x14ac:dyDescent="0.25">
      <c r="A36" s="9"/>
      <c r="B36" s="10" t="s">
        <v>37</v>
      </c>
      <c r="C36" s="21"/>
    </row>
    <row r="37" spans="1:4" s="15" customFormat="1" ht="30" customHeight="1" x14ac:dyDescent="0.25">
      <c r="A37" s="9">
        <v>8301</v>
      </c>
      <c r="B37" s="12" t="s">
        <v>38</v>
      </c>
      <c r="C37" s="13" t="s">
        <v>56</v>
      </c>
    </row>
    <row r="38" spans="1:4" s="15" customFormat="1" ht="30" customHeight="1" x14ac:dyDescent="0.25">
      <c r="A38" s="9">
        <v>8302</v>
      </c>
      <c r="B38" s="12" t="s">
        <v>39</v>
      </c>
      <c r="C38" s="13" t="s">
        <v>44</v>
      </c>
    </row>
    <row r="39" spans="1:4" s="15" customFormat="1" ht="30" customHeight="1" x14ac:dyDescent="0.25">
      <c r="A39" s="9">
        <v>8303</v>
      </c>
      <c r="B39" s="12" t="s">
        <v>40</v>
      </c>
      <c r="C39" s="13" t="s">
        <v>53</v>
      </c>
    </row>
    <row r="40" spans="1:4" s="19" customFormat="1" ht="30" customHeight="1" x14ac:dyDescent="0.25">
      <c r="A40" s="9">
        <v>8304</v>
      </c>
      <c r="B40" s="12" t="s">
        <v>41</v>
      </c>
      <c r="C40" s="22" t="s">
        <v>57</v>
      </c>
    </row>
    <row r="41" spans="1:4" s="15" customFormat="1" ht="30" customHeight="1" x14ac:dyDescent="0.25">
      <c r="A41" s="9">
        <v>8305</v>
      </c>
      <c r="B41" s="12" t="s">
        <v>42</v>
      </c>
      <c r="C41" s="13" t="s">
        <v>56</v>
      </c>
    </row>
    <row r="42" spans="1:4" s="15" customFormat="1" ht="30" customHeight="1" x14ac:dyDescent="0.25">
      <c r="A42" s="23">
        <v>8306</v>
      </c>
      <c r="B42" s="24" t="s">
        <v>43</v>
      </c>
      <c r="C42" s="25" t="s">
        <v>58</v>
      </c>
    </row>
    <row r="43" spans="1:4" s="29" customFormat="1" ht="30" customHeight="1" x14ac:dyDescent="0.2">
      <c r="A43" s="23"/>
      <c r="B43" s="26" t="s">
        <v>45</v>
      </c>
      <c r="C43" s="27"/>
      <c r="D43" s="28"/>
    </row>
    <row r="44" spans="1:4" s="29" customFormat="1" ht="28.5" x14ac:dyDescent="0.2">
      <c r="A44" s="23">
        <v>8401</v>
      </c>
      <c r="B44" s="24" t="s">
        <v>46</v>
      </c>
      <c r="C44" s="25" t="s">
        <v>44</v>
      </c>
    </row>
    <row r="45" spans="1:4" s="15" customFormat="1" ht="30" customHeight="1" thickBot="1" x14ac:dyDescent="0.3">
      <c r="A45" s="30"/>
      <c r="B45" s="31"/>
      <c r="C45" s="32"/>
    </row>
    <row r="46" spans="1:4" s="15" customFormat="1" ht="15" customHeight="1" x14ac:dyDescent="0.25">
      <c r="A46" s="30"/>
      <c r="B46" s="31"/>
      <c r="C46" s="33" t="s">
        <v>47</v>
      </c>
      <c r="D46" s="34"/>
    </row>
    <row r="47" spans="1:4" s="15" customFormat="1" ht="15" customHeight="1" x14ac:dyDescent="0.2">
      <c r="A47" s="30"/>
      <c r="B47" s="31"/>
      <c r="C47" s="35" t="s">
        <v>48</v>
      </c>
      <c r="D47" s="36">
        <f>COUNTIF(C4:C44,"cancelled*")</f>
        <v>3</v>
      </c>
    </row>
    <row r="48" spans="1:4" s="15" customFormat="1" ht="15" customHeight="1" x14ac:dyDescent="0.2">
      <c r="A48" s="37"/>
      <c r="B48" s="38"/>
      <c r="C48" s="35" t="s">
        <v>49</v>
      </c>
      <c r="D48" s="36">
        <f>COUNTIF(C4:C44,"complete*")</f>
        <v>7</v>
      </c>
    </row>
    <row r="49" spans="1:5" s="15" customFormat="1" ht="15" customHeight="1" x14ac:dyDescent="0.2">
      <c r="A49" s="37"/>
      <c r="B49" s="38"/>
      <c r="C49" s="35" t="s">
        <v>50</v>
      </c>
      <c r="D49" s="36">
        <f>COUNTIF(C4:C44,"merge*")</f>
        <v>1</v>
      </c>
    </row>
    <row r="50" spans="1:5" s="15" customFormat="1" ht="15" customHeight="1" x14ac:dyDescent="0.2">
      <c r="A50" s="37"/>
      <c r="B50" s="38"/>
      <c r="C50" s="35" t="s">
        <v>51</v>
      </c>
      <c r="D50" s="36">
        <f>COUNTIF(C4:C44,"*waiver*")</f>
        <v>0</v>
      </c>
    </row>
    <row r="51" spans="1:5" s="15" customFormat="1" ht="15" customHeight="1" x14ac:dyDescent="0.2">
      <c r="A51" s="37"/>
      <c r="B51" s="38"/>
      <c r="C51" s="35" t="s">
        <v>52</v>
      </c>
      <c r="D51" s="36">
        <f>COUNTIF(C4:C44,"*sub compl*")</f>
        <v>0</v>
      </c>
    </row>
    <row r="52" spans="1:5" s="15" customFormat="1" ht="15" customHeight="1" x14ac:dyDescent="0.2">
      <c r="A52" s="37"/>
      <c r="B52" s="38"/>
      <c r="C52" s="35" t="s">
        <v>53</v>
      </c>
      <c r="D52" s="36">
        <f>COUNTIF(C4:C44,"*suspended*")</f>
        <v>1</v>
      </c>
    </row>
    <row r="53" spans="1:5" s="15" customFormat="1" ht="15" customHeight="1" thickBot="1" x14ac:dyDescent="0.25">
      <c r="A53" s="37"/>
      <c r="B53" s="38"/>
      <c r="C53" s="39" t="s">
        <v>44</v>
      </c>
      <c r="D53" s="40">
        <f>COUNTIF(C4:C44,"*progress*")</f>
        <v>25</v>
      </c>
    </row>
    <row r="54" spans="1:5" s="15" customFormat="1" ht="15" customHeight="1" thickTop="1" thickBot="1" x14ac:dyDescent="0.25">
      <c r="A54" s="37"/>
      <c r="B54" s="38"/>
      <c r="C54" s="41" t="s">
        <v>54</v>
      </c>
      <c r="D54" s="42">
        <f>SUM(D47:D53)</f>
        <v>37</v>
      </c>
    </row>
    <row r="55" spans="1:5" s="15" customFormat="1" ht="15" customHeight="1" x14ac:dyDescent="0.2">
      <c r="A55" s="37"/>
      <c r="B55" s="38"/>
      <c r="C55" s="43"/>
      <c r="D55" s="44">
        <f>(SUM(D51:D53)/D54)</f>
        <v>0.70270270270270274</v>
      </c>
      <c r="E55" s="45" t="s">
        <v>55</v>
      </c>
    </row>
    <row r="56" spans="1:5" s="15" customFormat="1" ht="30" customHeight="1" x14ac:dyDescent="0.2">
      <c r="A56" s="37"/>
      <c r="B56" s="38"/>
      <c r="C56" s="46"/>
      <c r="D56" s="4"/>
    </row>
    <row r="57" spans="1:5" s="15" customFormat="1" ht="30" customHeight="1" x14ac:dyDescent="0.2">
      <c r="A57" s="37"/>
      <c r="B57" s="38"/>
      <c r="C57" s="46"/>
      <c r="D57" s="4"/>
    </row>
    <row r="58" spans="1:5" s="15" customFormat="1" ht="30" customHeight="1" x14ac:dyDescent="0.2">
      <c r="A58" s="37"/>
      <c r="B58" s="38"/>
      <c r="C58" s="46"/>
      <c r="D58" s="4"/>
    </row>
    <row r="59" spans="1:5" s="15" customFormat="1" ht="30" customHeight="1" x14ac:dyDescent="0.2">
      <c r="A59" s="37"/>
      <c r="B59" s="38"/>
      <c r="C59" s="46"/>
      <c r="D59" s="4"/>
    </row>
    <row r="60" spans="1:5" s="15" customFormat="1" ht="30" customHeight="1" x14ac:dyDescent="0.2">
      <c r="A60" s="37"/>
      <c r="B60" s="38"/>
      <c r="C60" s="46"/>
      <c r="D60" s="4"/>
    </row>
    <row r="63" spans="1:5" ht="15" x14ac:dyDescent="0.2">
      <c r="E63" s="45"/>
    </row>
    <row r="64" spans="1:5" ht="15" x14ac:dyDescent="0.2">
      <c r="E64" s="45"/>
    </row>
    <row r="65" spans="5:5" ht="15" x14ac:dyDescent="0.2">
      <c r="E65" s="45"/>
    </row>
    <row r="66" spans="5:5" ht="15" x14ac:dyDescent="0.2">
      <c r="E66" s="45"/>
    </row>
    <row r="67" spans="5:5" ht="15" x14ac:dyDescent="0.2">
      <c r="E67" s="45"/>
    </row>
    <row r="68" spans="5:5" ht="15" x14ac:dyDescent="0.2">
      <c r="E68" s="45"/>
    </row>
    <row r="69" spans="5:5" ht="15" x14ac:dyDescent="0.2">
      <c r="E69" s="45"/>
    </row>
    <row r="70" spans="5:5" ht="15" x14ac:dyDescent="0.2">
      <c r="E70" s="45"/>
    </row>
    <row r="71" spans="5:5" ht="15" x14ac:dyDescent="0.2">
      <c r="E71" s="45"/>
    </row>
    <row r="72" spans="5:5" ht="15" x14ac:dyDescent="0.2"/>
  </sheetData>
  <sheetProtection selectLockedCells="1"/>
  <pageMargins left="0.25" right="0.25" top="0.75" bottom="0.25" header="0.3" footer="0"/>
  <pageSetup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Phase 5</vt:lpstr>
    </vt:vector>
  </TitlesOfParts>
  <Company>New York State Department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Platt</dc:creator>
  <cp:lastModifiedBy>Kim Fraim</cp:lastModifiedBy>
  <dcterms:created xsi:type="dcterms:W3CDTF">2016-04-04T17:36:20Z</dcterms:created>
  <dcterms:modified xsi:type="dcterms:W3CDTF">2016-05-13T12:23:32Z</dcterms:modified>
</cp:coreProperties>
</file>