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<sst xmlns="http://schemas.openxmlformats.org/spreadsheetml/2006/main" count="459" uniqueCount="310">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</sst>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5">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0" xfId="57" applyFont="1" applyAlignment="1">
      <alignment horizontal="left" vertical="center"/>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xf numFmtId="0" fontId="5" fillId="0" borderId="0" xfId="57" applyFont="1" applyAlignment="1">
      <alignment horizontal="center" vertical="center"/>
      <protection/>
    </xf>
    <xf numFmtId="0" fontId="10" fillId="0" borderId="0" xfId="57" applyFont="1" applyAlignment="1">
      <alignment horizontal="center" vertical="center"/>
      <protection/>
    </xf>
    <xf numFmtId="0" fontId="21" fillId="0" borderId="0" xfId="57" applyFont="1" applyAlignment="1">
      <alignment horizontal="center" vertical="center"/>
      <protection/>
    </xf>
    <xf numFmtId="0" fontId="21" fillId="0" borderId="0" xfId="57" applyFont="1" applyAlignment="1">
      <alignment horizontal="left"/>
      <protection/>
    </xf>
    <xf numFmtId="0" fontId="20" fillId="0" borderId="0" xfId="57" applyFont="1" applyAlignment="1">
      <alignment wrapText="1"/>
      <protection/>
    </xf>
    <xf numFmtId="0" fontId="20"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0"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8.8515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39" t="s">
        <v>17</v>
      </c>
      <c r="B2" s="140"/>
      <c r="C2" s="7" t="s">
        <v>76</v>
      </c>
      <c r="D2" s="8"/>
    </row>
    <row r="3" spans="1:4" s="12" customFormat="1" ht="17.25" customHeight="1">
      <c r="A3" s="141" t="s">
        <v>86</v>
      </c>
      <c r="B3" s="142"/>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39" t="s">
        <v>30</v>
      </c>
      <c r="B14" s="140"/>
      <c r="C14" s="7" t="s">
        <v>76</v>
      </c>
    </row>
    <row r="15" spans="1:3" ht="27" customHeight="1">
      <c r="A15" s="13" t="s">
        <v>8</v>
      </c>
      <c r="B15" s="20" t="s">
        <v>19</v>
      </c>
      <c r="C15" s="15" t="s">
        <v>112</v>
      </c>
    </row>
    <row r="16" spans="1:3" ht="19.5" customHeight="1">
      <c r="A16" s="13" t="s">
        <v>9</v>
      </c>
      <c r="B16" s="20" t="s">
        <v>72</v>
      </c>
      <c r="C16" s="17" t="s">
        <v>20</v>
      </c>
    </row>
    <row r="17" spans="1:3" ht="25.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4.25">
      <c r="A27" s="2"/>
      <c r="B27" s="1" t="s">
        <v>94</v>
      </c>
      <c r="C27" s="36"/>
    </row>
  </sheetData>
  <sheetProtection/>
  <mergeCells count="3">
    <mergeCell ref="A2:B2"/>
    <mergeCell ref="A14:B14"/>
    <mergeCell ref="A3:B3"/>
  </mergeCells>
  <printOptions horizontalCentered="1"/>
  <pageMargins left="0.17" right="0" top="1.35" bottom="0.67" header="0.29" footer="0.27"/>
  <pageSetup horizontalDpi="600" verticalDpi="600" orientation="portrait" scale="90" r:id="rId2"/>
  <headerFooter alignWithMargins="0">
    <oddHeader>&amp;L&amp;G&amp;C&amp;"Arial,Bold"&amp;12
WORKERS COMP - NO FAULT
INLIER PAYMENT&amp;RSample Payment
Calculation Worksheet</oddHeader>
    <oddFooter>&amp;L&amp;A&amp;CPage &amp;P of &amp;N&amp;RJanuary 2017</oddFooter>
  </headerFooter>
  <legacyDrawingHF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8.8515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6" t="s">
        <v>110</v>
      </c>
      <c r="B1" s="147"/>
      <c r="C1" s="148"/>
      <c r="D1" s="39"/>
    </row>
    <row r="2" spans="1:3" s="40" customFormat="1" ht="60" customHeight="1" thickBot="1">
      <c r="A2" s="88" t="s">
        <v>88</v>
      </c>
      <c r="B2" s="89" t="s">
        <v>75</v>
      </c>
      <c r="C2" s="91" t="s">
        <v>257</v>
      </c>
    </row>
    <row r="3" spans="1:4" ht="19.5" customHeight="1">
      <c r="A3" s="143" t="s">
        <v>34</v>
      </c>
      <c r="B3" s="140"/>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4" t="s">
        <v>87</v>
      </c>
      <c r="B9" s="145"/>
      <c r="C9" s="47"/>
      <c r="D9" s="11"/>
    </row>
    <row r="10" spans="1:4" ht="16.5" customHeight="1">
      <c r="A10" s="48" t="s">
        <v>2</v>
      </c>
      <c r="B10" s="14" t="s">
        <v>91</v>
      </c>
      <c r="C10" s="49" t="s">
        <v>182</v>
      </c>
      <c r="D10" s="8"/>
    </row>
    <row r="11" spans="1:4" ht="25.5">
      <c r="A11" s="44" t="s">
        <v>3</v>
      </c>
      <c r="B11" s="16" t="s">
        <v>18</v>
      </c>
      <c r="C11" s="43" t="s">
        <v>92</v>
      </c>
      <c r="D11" s="8"/>
    </row>
    <row r="12" spans="1:4" ht="19.5" customHeight="1">
      <c r="A12" s="44" t="s">
        <v>4</v>
      </c>
      <c r="B12" s="16" t="s">
        <v>111</v>
      </c>
      <c r="C12" s="43" t="s">
        <v>70</v>
      </c>
      <c r="D12" s="8"/>
    </row>
    <row r="13" spans="1:3" ht="25.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8.25">
      <c r="A16" s="44"/>
      <c r="B16" s="51" t="s">
        <v>39</v>
      </c>
      <c r="C16" s="52">
        <v>1</v>
      </c>
    </row>
    <row r="17" spans="1:3" ht="25.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5.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5.5">
      <c r="A30" s="57" t="s">
        <v>156</v>
      </c>
      <c r="B30" s="23" t="s">
        <v>83</v>
      </c>
      <c r="C30" s="58" t="s">
        <v>160</v>
      </c>
    </row>
    <row r="31" spans="1:3" ht="12.75">
      <c r="A31" s="57" t="s">
        <v>161</v>
      </c>
      <c r="B31" s="23" t="s">
        <v>163</v>
      </c>
      <c r="C31" s="58" t="s">
        <v>162</v>
      </c>
    </row>
    <row r="32" spans="1:3" ht="25.5">
      <c r="A32" s="57" t="s">
        <v>164</v>
      </c>
      <c r="B32" s="23" t="s">
        <v>165</v>
      </c>
      <c r="C32" s="58" t="s">
        <v>166</v>
      </c>
    </row>
    <row r="33" spans="1:4" ht="27.75" customHeight="1">
      <c r="A33" s="59" t="s">
        <v>113</v>
      </c>
      <c r="B33" s="149" t="s">
        <v>114</v>
      </c>
      <c r="C33" s="150"/>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5" thickBot="1">
      <c r="A39" s="5"/>
      <c r="B39" s="6" t="s">
        <v>94</v>
      </c>
      <c r="C39" s="68"/>
    </row>
  </sheetData>
  <sheetProtection/>
  <mergeCells count="4">
    <mergeCell ref="A3:B3"/>
    <mergeCell ref="A9:B9"/>
    <mergeCell ref="A1:C1"/>
    <mergeCell ref="B33:C33"/>
  </mergeCells>
  <printOptions horizontalCentered="1"/>
  <pageMargins left="0.33" right="0.21" top="0.73" bottom="0.49" header="0.29" footer="0.29"/>
  <pageSetup horizontalDpi="600" verticalDpi="600" orientation="portrait" scale="83" r:id="rId2"/>
  <headerFooter alignWithMargins="0">
    <oddHeader>&amp;L&amp;G&amp;C&amp;"Arial,Bold"&amp;12WORKERS COMP - NO FAULT
TRANSFER PAYMENT&amp;RSample Payment
Calculation Worksheet
</oddHeader>
    <oddFooter>&amp;L&amp;A&amp;CPage &amp;P of &amp;N&amp;RJanuary 2017</oddFooter>
  </headerFooter>
  <legacyDrawingHF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8.8515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3" t="s">
        <v>256</v>
      </c>
      <c r="B1" s="154"/>
      <c r="C1" s="155"/>
    </row>
    <row r="2" spans="1:3" s="40" customFormat="1" ht="65.25" customHeight="1" thickBot="1">
      <c r="A2" s="88" t="s">
        <v>88</v>
      </c>
      <c r="B2" s="89" t="s">
        <v>75</v>
      </c>
      <c r="C2" s="91" t="s">
        <v>257</v>
      </c>
    </row>
    <row r="3" spans="1:4" ht="19.5" customHeight="1">
      <c r="A3" s="139" t="s">
        <v>41</v>
      </c>
      <c r="B3" s="140"/>
      <c r="C3" s="7" t="s">
        <v>76</v>
      </c>
      <c r="D3" s="8"/>
    </row>
    <row r="4" spans="1:4" ht="25.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5.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5.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26.25" thickBot="1">
      <c r="A21" s="75"/>
      <c r="B21" s="23" t="s">
        <v>127</v>
      </c>
      <c r="C21" s="76" t="s">
        <v>129</v>
      </c>
      <c r="D21" s="8"/>
    </row>
    <row r="22" spans="1:6" ht="39" customHeight="1" thickBot="1">
      <c r="A22" s="156" t="s">
        <v>131</v>
      </c>
      <c r="B22" s="157"/>
      <c r="C22" s="158"/>
      <c r="D22" s="77"/>
      <c r="E22" s="77"/>
      <c r="F22" s="12"/>
    </row>
    <row r="23" spans="1:5" s="12" customFormat="1" ht="15.75">
      <c r="A23" s="151" t="s">
        <v>41</v>
      </c>
      <c r="B23" s="152"/>
      <c r="C23" s="7" t="s">
        <v>76</v>
      </c>
      <c r="D23" s="77"/>
      <c r="E23" s="77"/>
    </row>
    <row r="24" spans="1:5" s="12" customFormat="1" ht="39" customHeight="1">
      <c r="A24" s="69" t="s">
        <v>7</v>
      </c>
      <c r="B24" s="19" t="s">
        <v>132</v>
      </c>
      <c r="C24" s="78" t="s">
        <v>133</v>
      </c>
      <c r="D24" s="77"/>
      <c r="E24" s="77"/>
    </row>
    <row r="25" spans="1:5" s="12" customFormat="1" ht="15.75">
      <c r="A25" s="69" t="s">
        <v>8</v>
      </c>
      <c r="B25" s="16" t="s">
        <v>136</v>
      </c>
      <c r="C25" s="79" t="s">
        <v>137</v>
      </c>
      <c r="D25" s="77"/>
      <c r="E25" s="77"/>
    </row>
    <row r="26" spans="1:5" s="12" customFormat="1" ht="15.7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5.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4.25">
      <c r="A37" s="2"/>
      <c r="B37" s="1" t="s">
        <v>94</v>
      </c>
      <c r="C37" s="36"/>
    </row>
  </sheetData>
  <sheetProtection/>
  <mergeCells count="4">
    <mergeCell ref="A23:B23"/>
    <mergeCell ref="A1:C1"/>
    <mergeCell ref="A3:B3"/>
    <mergeCell ref="A22:C22"/>
  </mergeCells>
  <printOptions horizontalCentered="1"/>
  <pageMargins left="0.18" right="0.27" top="1.16" bottom="0.62" header="0.32" footer="0.26"/>
  <pageSetup fitToHeight="2" horizontalDpi="600" verticalDpi="600" orientation="portrait" scale="82" r:id="rId2"/>
  <headerFooter alignWithMargins="0">
    <oddHeader>&amp;L&amp;G&amp;C&amp;"Arial,Bold"&amp;12
WORKERS COMP - NO FAULT
HIGH COST OUTLIER PAYMENT&amp;RSample Payment
Calculation Worksheet
</oddHeader>
    <oddFooter>&amp;L&amp;A&amp;CPage &amp;P of &amp;N&amp;RJanuary 2017</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8.8515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59" t="s">
        <v>64</v>
      </c>
      <c r="B2" s="160"/>
      <c r="C2" s="7" t="s">
        <v>76</v>
      </c>
      <c r="D2" s="8"/>
    </row>
    <row r="3" spans="1:4" ht="25.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5.5">
      <c r="A14" s="97"/>
      <c r="B14" s="97" t="s">
        <v>65</v>
      </c>
      <c r="C14" s="98" t="s">
        <v>57</v>
      </c>
    </row>
    <row r="15" spans="1:3" ht="25.5">
      <c r="A15" s="69" t="s">
        <v>5</v>
      </c>
      <c r="B15" s="20" t="s">
        <v>175</v>
      </c>
      <c r="C15" s="92" t="s">
        <v>251</v>
      </c>
    </row>
    <row r="16" spans="1:3" ht="19.5" customHeight="1">
      <c r="A16" s="75" t="s">
        <v>6</v>
      </c>
      <c r="B16" s="16" t="s">
        <v>21</v>
      </c>
      <c r="C16" s="17" t="s">
        <v>109</v>
      </c>
    </row>
    <row r="17" spans="1:3" ht="25.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&amp;N&amp;RJanuary 2017</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4">
      <selection activeCell="A19" sqref="A19"/>
    </sheetView>
  </sheetViews>
  <sheetFormatPr defaultColWidth="8.8515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4.25">
      <c r="A2" s="161"/>
      <c r="B2" s="162"/>
      <c r="C2" s="7" t="s">
        <v>76</v>
      </c>
    </row>
    <row r="3" spans="1:3" ht="15">
      <c r="A3" s="163" t="s">
        <v>64</v>
      </c>
      <c r="B3" s="164"/>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8.25">
      <c r="A8" s="69" t="s">
        <v>1</v>
      </c>
      <c r="B8" s="19" t="s">
        <v>248</v>
      </c>
      <c r="C8" s="92" t="s">
        <v>206</v>
      </c>
    </row>
    <row r="9" spans="1:3" ht="25.5">
      <c r="A9" s="69" t="s">
        <v>2</v>
      </c>
      <c r="B9" s="103" t="s">
        <v>186</v>
      </c>
      <c r="C9" s="104" t="s">
        <v>249</v>
      </c>
    </row>
    <row r="10" spans="1:3" ht="38.25">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1">
      <c r="A13" s="69" t="s">
        <v>6</v>
      </c>
      <c r="B13" s="103" t="s">
        <v>205</v>
      </c>
      <c r="C13" s="104" t="s">
        <v>190</v>
      </c>
    </row>
    <row r="14" spans="1:3" ht="51">
      <c r="A14" s="69" t="s">
        <v>7</v>
      </c>
      <c r="B14" s="103" t="s">
        <v>191</v>
      </c>
      <c r="C14" s="17" t="s">
        <v>207</v>
      </c>
    </row>
    <row r="15" spans="1:3" ht="51">
      <c r="A15" s="69" t="s">
        <v>8</v>
      </c>
      <c r="B15" s="103" t="s">
        <v>192</v>
      </c>
      <c r="C15" s="92" t="s">
        <v>247</v>
      </c>
    </row>
    <row r="16" spans="1:4" ht="63.75">
      <c r="A16" s="69" t="s">
        <v>9</v>
      </c>
      <c r="B16" s="103" t="s">
        <v>208</v>
      </c>
      <c r="C16" s="104" t="s">
        <v>259</v>
      </c>
      <c r="D16" s="104"/>
    </row>
    <row r="17" spans="1:3" ht="15">
      <c r="A17" s="139" t="s">
        <v>193</v>
      </c>
      <c r="B17" s="140"/>
      <c r="C17" s="105" t="s">
        <v>194</v>
      </c>
    </row>
    <row r="18" spans="1:3" ht="15">
      <c r="A18" s="69" t="s">
        <v>10</v>
      </c>
      <c r="B18" s="20" t="s">
        <v>195</v>
      </c>
      <c r="C18" s="10"/>
    </row>
    <row r="19" spans="1:3" ht="38.25">
      <c r="A19" s="106" t="s">
        <v>115</v>
      </c>
      <c r="B19" s="20" t="s">
        <v>196</v>
      </c>
      <c r="C19" s="92" t="s">
        <v>209</v>
      </c>
    </row>
    <row r="20" spans="1:3" ht="12.75">
      <c r="A20" s="106" t="s">
        <v>197</v>
      </c>
      <c r="B20" s="16" t="s">
        <v>21</v>
      </c>
      <c r="C20" s="17" t="s">
        <v>198</v>
      </c>
    </row>
    <row r="21" spans="1:3" ht="12.75">
      <c r="A21" s="106" t="s">
        <v>199</v>
      </c>
      <c r="B21" s="16" t="s">
        <v>163</v>
      </c>
      <c r="C21" s="18" t="s">
        <v>200</v>
      </c>
    </row>
    <row r="22" spans="1:3" ht="15">
      <c r="A22" s="151" t="s">
        <v>201</v>
      </c>
      <c r="B22" s="152"/>
      <c r="C22" s="107"/>
    </row>
    <row r="23" spans="1:3" ht="15.75" customHeight="1">
      <c r="A23" s="69" t="s">
        <v>32</v>
      </c>
      <c r="B23" s="16" t="s">
        <v>202</v>
      </c>
      <c r="C23" s="17" t="s">
        <v>203</v>
      </c>
    </row>
    <row r="24" spans="1:3" ht="12.75">
      <c r="A24" s="108"/>
      <c r="B24" s="109"/>
      <c r="C24" s="110"/>
    </row>
    <row r="25" spans="1:3" ht="16.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210</v>
      </c>
      <c r="D31" s="9"/>
    </row>
    <row r="32" spans="2:4" ht="12.75">
      <c r="B32" s="112" t="s">
        <v>211</v>
      </c>
      <c r="C32" s="112" t="s">
        <v>212</v>
      </c>
      <c r="D32" s="112">
        <v>0.9444</v>
      </c>
    </row>
    <row r="33" spans="2:4" ht="12.75">
      <c r="B33" s="112" t="s">
        <v>213</v>
      </c>
      <c r="C33" s="112" t="s">
        <v>214</v>
      </c>
      <c r="D33" s="112">
        <v>1.0872</v>
      </c>
    </row>
    <row r="34" spans="2:4" ht="12.75">
      <c r="B34" s="112" t="s">
        <v>215</v>
      </c>
      <c r="C34" s="112" t="s">
        <v>216</v>
      </c>
      <c r="D34" s="112">
        <v>1.0599</v>
      </c>
    </row>
    <row r="35" spans="2:4" ht="12.75">
      <c r="B35" s="112" t="s">
        <v>217</v>
      </c>
      <c r="C35" s="112" t="s">
        <v>218</v>
      </c>
      <c r="D35" s="113">
        <v>1.4046</v>
      </c>
    </row>
    <row r="36" spans="2:4" ht="12.75">
      <c r="B36" s="114" t="s">
        <v>219</v>
      </c>
      <c r="C36" s="114" t="str">
        <f>D32&amp;" * "&amp;D33&amp;" * "&amp;D34&amp;" * "&amp;D35</f>
        <v>0.9444 * 1.0872 * 1.0599 * 1.4046</v>
      </c>
      <c r="D36" s="115">
        <f>D32*D33*D34*D35</f>
        <v>1.5285617167707075</v>
      </c>
    </row>
    <row r="37" spans="2:4" ht="12.75">
      <c r="B37" s="112" t="s">
        <v>220</v>
      </c>
      <c r="C37" s="112" t="s">
        <v>221</v>
      </c>
      <c r="D37" s="116">
        <v>500</v>
      </c>
    </row>
    <row r="38" spans="2:4" ht="12.75">
      <c r="B38" s="114" t="s">
        <v>222</v>
      </c>
      <c r="C38" s="114" t="s">
        <v>223</v>
      </c>
      <c r="D38" s="117">
        <f>D36*D37</f>
        <v>764.2808583853538</v>
      </c>
    </row>
    <row r="39" spans="2:4" ht="12.75">
      <c r="B39" s="112" t="s">
        <v>224</v>
      </c>
      <c r="C39" s="112"/>
      <c r="D39" s="118">
        <v>50</v>
      </c>
    </row>
    <row r="40" spans="2:4" ht="12.75">
      <c r="B40" s="112" t="s">
        <v>225</v>
      </c>
      <c r="C40" s="112" t="s">
        <v>226</v>
      </c>
      <c r="D40" s="118">
        <v>488</v>
      </c>
    </row>
    <row r="41" spans="2:3" ht="12.75">
      <c r="B41" s="8"/>
      <c r="C41" s="8"/>
    </row>
    <row r="42" spans="2:4" ht="12.75">
      <c r="B42" s="119" t="s">
        <v>227</v>
      </c>
      <c r="C42" s="119" t="s">
        <v>228</v>
      </c>
      <c r="D42" s="120"/>
    </row>
    <row r="43" spans="2:4" ht="12.75">
      <c r="B43" s="121" t="s">
        <v>229</v>
      </c>
      <c r="C43" s="112" t="s">
        <v>230</v>
      </c>
      <c r="D43" s="116">
        <f>ROUND($D$38*1.2,2)</f>
        <v>917.14</v>
      </c>
    </row>
    <row r="44" spans="2:4" ht="12.75">
      <c r="B44" s="121" t="s">
        <v>231</v>
      </c>
      <c r="C44" s="112" t="s">
        <v>230</v>
      </c>
      <c r="D44" s="116">
        <f>ROUND($D$38*1.2,2)</f>
        <v>917.14</v>
      </c>
    </row>
    <row r="45" spans="2:4" ht="12.75">
      <c r="B45" s="121" t="s">
        <v>232</v>
      </c>
      <c r="C45" s="112" t="s">
        <v>230</v>
      </c>
      <c r="D45" s="116">
        <f>ROUND($D$38*1.2,2)</f>
        <v>917.14</v>
      </c>
    </row>
    <row r="46" spans="2:4" ht="12.75">
      <c r="B46" s="121" t="s">
        <v>233</v>
      </c>
      <c r="C46" s="112" t="s">
        <v>230</v>
      </c>
      <c r="D46" s="116">
        <f>ROUND($D$38*1.2,2)</f>
        <v>917.14</v>
      </c>
    </row>
    <row r="47" spans="2:4" ht="12.75">
      <c r="B47" s="121" t="s">
        <v>234</v>
      </c>
      <c r="C47" s="112" t="s">
        <v>235</v>
      </c>
      <c r="D47" s="116">
        <f aca="true" t="shared" si="0" ref="D47:D52">ROUND($D$38*1,2)</f>
        <v>764.28</v>
      </c>
    </row>
    <row r="48" spans="2:4" ht="12.75">
      <c r="B48" s="121" t="s">
        <v>236</v>
      </c>
      <c r="C48" s="112" t="s">
        <v>235</v>
      </c>
      <c r="D48" s="116">
        <f t="shared" si="0"/>
        <v>764.28</v>
      </c>
    </row>
    <row r="49" spans="2:4" ht="12.75">
      <c r="B49" s="121" t="s">
        <v>237</v>
      </c>
      <c r="C49" s="112" t="s">
        <v>235</v>
      </c>
      <c r="D49" s="116">
        <f t="shared" si="0"/>
        <v>764.28</v>
      </c>
    </row>
    <row r="50" spans="2:4" ht="12.75">
      <c r="B50" s="121" t="s">
        <v>238</v>
      </c>
      <c r="C50" s="112" t="s">
        <v>235</v>
      </c>
      <c r="D50" s="116">
        <f t="shared" si="0"/>
        <v>764.28</v>
      </c>
    </row>
    <row r="51" spans="2:4" ht="12.75">
      <c r="B51" s="121" t="s">
        <v>239</v>
      </c>
      <c r="C51" s="112" t="s">
        <v>235</v>
      </c>
      <c r="D51" s="116">
        <f t="shared" si="0"/>
        <v>764.28</v>
      </c>
    </row>
    <row r="52" spans="2:4" ht="13.5" thickBot="1">
      <c r="B52" s="122" t="s">
        <v>240</v>
      </c>
      <c r="C52" s="112" t="s">
        <v>235</v>
      </c>
      <c r="D52" s="116">
        <f t="shared" si="0"/>
        <v>764.28</v>
      </c>
    </row>
    <row r="53" spans="2:4" ht="12.75">
      <c r="B53" s="123" t="s">
        <v>241</v>
      </c>
      <c r="C53" s="124"/>
      <c r="D53" s="125">
        <f>SUM(D43:D52)</f>
        <v>8254.24</v>
      </c>
    </row>
    <row r="54" spans="2:4" ht="12.75">
      <c r="B54" s="121" t="s">
        <v>242</v>
      </c>
      <c r="C54" s="112" t="s">
        <v>243</v>
      </c>
      <c r="D54" s="116">
        <f>D39*10</f>
        <v>500</v>
      </c>
    </row>
    <row r="55" spans="2:4" ht="12.75">
      <c r="B55" s="121" t="s">
        <v>244</v>
      </c>
      <c r="C55" s="120"/>
      <c r="D55" s="118">
        <f>D40</f>
        <v>488</v>
      </c>
    </row>
    <row r="56" spans="2:4" ht="12.75">
      <c r="B56" s="114" t="s">
        <v>245</v>
      </c>
      <c r="C56" s="120"/>
      <c r="D56" s="117">
        <f>SUM(D53:D55)</f>
        <v>9242.24</v>
      </c>
    </row>
    <row r="57" spans="2:4" ht="12.75">
      <c r="B57" s="38" t="s">
        <v>246</v>
      </c>
      <c r="D57" s="9"/>
    </row>
  </sheetData>
  <sheetProtection/>
  <mergeCells count="4">
    <mergeCell ref="A2:B2"/>
    <mergeCell ref="A3:B3"/>
    <mergeCell ref="A17:B17"/>
    <mergeCell ref="A22:B22"/>
  </mergeCells>
  <printOptions horizontalCentered="1"/>
  <pageMargins left="0.2" right="0.2" top="0.93"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&amp;N&amp;RJanuary 2017</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28" customWidth="1"/>
    <col min="2" max="2" width="8.8515625" style="128" customWidth="1"/>
    <col min="3" max="3" width="16.7109375" style="128" customWidth="1"/>
    <col min="4" max="16384" width="8.8515625" style="128" customWidth="1"/>
  </cols>
  <sheetData>
    <row r="1" spans="1:3" ht="14.25">
      <c r="A1" s="181"/>
      <c r="B1" s="181"/>
      <c r="C1" s="181"/>
    </row>
    <row r="2" spans="1:3" ht="18">
      <c r="A2" s="174" t="s">
        <v>260</v>
      </c>
      <c r="B2" s="174"/>
      <c r="C2" s="174"/>
    </row>
    <row r="3" spans="1:3" ht="18">
      <c r="A3" s="174" t="s">
        <v>261</v>
      </c>
      <c r="B3" s="174"/>
      <c r="C3" s="174"/>
    </row>
    <row r="4" spans="1:3" ht="14.25">
      <c r="A4" s="181"/>
      <c r="B4" s="181"/>
      <c r="C4" s="181"/>
    </row>
    <row r="5" spans="1:3" ht="92.25" customHeight="1">
      <c r="A5" s="184" t="s">
        <v>262</v>
      </c>
      <c r="B5" s="184"/>
      <c r="C5" s="184"/>
    </row>
    <row r="6" spans="1:3" ht="14.25">
      <c r="A6" s="181"/>
      <c r="B6" s="181"/>
      <c r="C6" s="181"/>
    </row>
    <row r="7" spans="1:3" ht="15">
      <c r="A7" s="177" t="s">
        <v>263</v>
      </c>
      <c r="B7" s="177"/>
      <c r="C7" s="177"/>
    </row>
    <row r="8" spans="1:3" ht="88.5" customHeight="1">
      <c r="A8" s="180" t="s">
        <v>264</v>
      </c>
      <c r="B8" s="180"/>
      <c r="C8" s="180"/>
    </row>
    <row r="9" spans="1:3" ht="15">
      <c r="A9" s="168" t="s">
        <v>265</v>
      </c>
      <c r="B9" s="168"/>
      <c r="C9" s="168"/>
    </row>
    <row r="10" spans="1:3" ht="15">
      <c r="A10" s="168" t="s">
        <v>266</v>
      </c>
      <c r="B10" s="168"/>
      <c r="C10" s="168"/>
    </row>
    <row r="11" spans="1:3" ht="15">
      <c r="A11" s="168" t="s">
        <v>267</v>
      </c>
      <c r="B11" s="168"/>
      <c r="C11" s="168"/>
    </row>
    <row r="12" spans="1:3" ht="15">
      <c r="A12" s="168" t="s">
        <v>268</v>
      </c>
      <c r="B12" s="168"/>
      <c r="C12" s="168"/>
    </row>
    <row r="13" spans="1:3" ht="15">
      <c r="A13" s="168" t="s">
        <v>269</v>
      </c>
      <c r="B13" s="168"/>
      <c r="C13" s="168"/>
    </row>
    <row r="14" spans="1:3" ht="14.25">
      <c r="A14" s="181"/>
      <c r="B14" s="181"/>
      <c r="C14" s="181"/>
    </row>
    <row r="15" spans="1:3" ht="148.5" customHeight="1">
      <c r="A15" s="182" t="s">
        <v>270</v>
      </c>
      <c r="B15" s="182"/>
      <c r="C15" s="182"/>
    </row>
    <row r="16" spans="1:3" ht="14.25">
      <c r="A16" s="181"/>
      <c r="B16" s="181"/>
      <c r="C16" s="181"/>
    </row>
    <row r="17" spans="1:3" ht="85.5" customHeight="1">
      <c r="A17" s="180" t="s">
        <v>271</v>
      </c>
      <c r="B17" s="180"/>
      <c r="C17" s="180"/>
    </row>
    <row r="18" spans="1:3" ht="15">
      <c r="A18" s="183"/>
      <c r="B18" s="183"/>
      <c r="C18" s="183"/>
    </row>
    <row r="19" spans="1:3" ht="15">
      <c r="A19" s="176" t="s">
        <v>272</v>
      </c>
      <c r="B19" s="176"/>
      <c r="C19" s="176"/>
    </row>
    <row r="20" spans="1:3" ht="15">
      <c r="A20" s="177" t="s">
        <v>273</v>
      </c>
      <c r="B20" s="177"/>
      <c r="C20" s="177"/>
    </row>
    <row r="21" spans="1:3" ht="101.25" customHeight="1">
      <c r="A21" s="178" t="s">
        <v>274</v>
      </c>
      <c r="B21" s="178"/>
      <c r="C21" s="178"/>
    </row>
    <row r="22" spans="1:3" ht="14.25">
      <c r="A22" s="179"/>
      <c r="B22" s="179"/>
      <c r="C22" s="179"/>
    </row>
    <row r="23" spans="1:3" ht="15">
      <c r="A23" s="177" t="s">
        <v>275</v>
      </c>
      <c r="B23" s="177"/>
      <c r="C23" s="177"/>
    </row>
    <row r="24" spans="1:3" ht="86.25" customHeight="1">
      <c r="A24" s="180" t="s">
        <v>276</v>
      </c>
      <c r="B24" s="180"/>
      <c r="C24" s="180"/>
    </row>
    <row r="26" spans="1:3" ht="18">
      <c r="A26" s="174" t="s">
        <v>277</v>
      </c>
      <c r="B26" s="174"/>
      <c r="C26" s="174"/>
    </row>
    <row r="27" spans="1:3" ht="15">
      <c r="A27" s="175" t="s">
        <v>278</v>
      </c>
      <c r="B27" s="175"/>
      <c r="C27" s="175"/>
    </row>
    <row r="28" spans="1:3" ht="15">
      <c r="A28" s="175" t="s">
        <v>279</v>
      </c>
      <c r="B28" s="175"/>
      <c r="C28" s="175"/>
    </row>
    <row r="29" ht="8.25" customHeight="1"/>
    <row r="30" ht="15">
      <c r="A30" s="129" t="s">
        <v>280</v>
      </c>
    </row>
    <row r="31" spans="1:3" ht="14.25">
      <c r="A31" s="168" t="s">
        <v>281</v>
      </c>
      <c r="B31" s="168"/>
      <c r="C31" s="168"/>
    </row>
    <row r="32" spans="1:3" ht="14.25">
      <c r="A32" s="168" t="s">
        <v>282</v>
      </c>
      <c r="B32" s="168"/>
      <c r="C32" s="168"/>
    </row>
    <row r="33" spans="1:3" ht="14.25">
      <c r="A33" s="168" t="s">
        <v>283</v>
      </c>
      <c r="B33" s="168"/>
      <c r="C33" s="168"/>
    </row>
    <row r="34" spans="1:3" ht="14.25">
      <c r="A34" s="168" t="s">
        <v>284</v>
      </c>
      <c r="B34" s="168"/>
      <c r="C34" s="168"/>
    </row>
    <row r="35" spans="1:3" ht="15" thickBot="1">
      <c r="A35" s="169" t="s">
        <v>285</v>
      </c>
      <c r="B35" s="169"/>
      <c r="C35" s="169"/>
    </row>
    <row r="36" spans="1:3" ht="6" customHeight="1">
      <c r="A36" s="130"/>
      <c r="B36" s="131"/>
      <c r="C36" s="131"/>
    </row>
    <row r="37" spans="1:3" ht="30.75" thickBot="1">
      <c r="A37" s="132" t="s">
        <v>286</v>
      </c>
      <c r="B37" s="133" t="s">
        <v>287</v>
      </c>
      <c r="C37" s="133" t="s">
        <v>288</v>
      </c>
    </row>
    <row r="38" spans="1:3" ht="72" thickBot="1">
      <c r="A38" s="165" t="s">
        <v>289</v>
      </c>
      <c r="B38" s="134" t="s">
        <v>290</v>
      </c>
      <c r="C38" s="134" t="s">
        <v>291</v>
      </c>
    </row>
    <row r="39" spans="1:3" ht="72" thickBot="1">
      <c r="A39" s="166"/>
      <c r="B39" s="134" t="s">
        <v>292</v>
      </c>
      <c r="C39" s="134" t="s">
        <v>293</v>
      </c>
    </row>
    <row r="40" spans="1:3" ht="15" thickBot="1">
      <c r="A40" s="167"/>
      <c r="B40" s="135" t="s">
        <v>294</v>
      </c>
      <c r="C40" s="136">
        <v>0</v>
      </c>
    </row>
    <row r="41" spans="1:3" ht="42.75">
      <c r="A41" s="165" t="s">
        <v>295</v>
      </c>
      <c r="B41" s="165" t="s">
        <v>290</v>
      </c>
      <c r="C41" s="137" t="s">
        <v>296</v>
      </c>
    </row>
    <row r="42" spans="1:3" ht="29.25" thickBot="1">
      <c r="A42" s="166"/>
      <c r="B42" s="170"/>
      <c r="C42" s="134" t="s">
        <v>297</v>
      </c>
    </row>
    <row r="43" spans="1:3" ht="72" thickBot="1">
      <c r="A43" s="166"/>
      <c r="B43" s="134" t="s">
        <v>292</v>
      </c>
      <c r="C43" s="134" t="s">
        <v>298</v>
      </c>
    </row>
    <row r="44" spans="1:3" ht="15" thickBot="1">
      <c r="A44" s="167"/>
      <c r="B44" s="135" t="s">
        <v>294</v>
      </c>
      <c r="C44" s="136">
        <v>0</v>
      </c>
    </row>
    <row r="45" spans="1:3" ht="72" thickBot="1">
      <c r="A45" s="171" t="s">
        <v>299</v>
      </c>
      <c r="B45" s="134">
        <v>1</v>
      </c>
      <c r="C45" s="134" t="s">
        <v>300</v>
      </c>
    </row>
    <row r="46" spans="1:3" ht="72" thickBot="1">
      <c r="A46" s="172"/>
      <c r="B46" s="134" t="s">
        <v>301</v>
      </c>
      <c r="C46" s="134" t="s">
        <v>302</v>
      </c>
    </row>
    <row r="47" spans="1:3" ht="72" thickBot="1">
      <c r="A47" s="172"/>
      <c r="B47" s="134" t="s">
        <v>292</v>
      </c>
      <c r="C47" s="134" t="s">
        <v>303</v>
      </c>
    </row>
    <row r="48" spans="1:3" ht="15" thickBot="1">
      <c r="A48" s="173"/>
      <c r="B48" s="134" t="s">
        <v>294</v>
      </c>
      <c r="C48" s="138">
        <v>0</v>
      </c>
    </row>
    <row r="49" spans="1:3" ht="72" thickBot="1">
      <c r="A49" s="165" t="s">
        <v>304</v>
      </c>
      <c r="B49" s="134" t="s">
        <v>305</v>
      </c>
      <c r="C49" s="134" t="s">
        <v>306</v>
      </c>
    </row>
    <row r="50" spans="1:3" ht="72" thickBot="1">
      <c r="A50" s="166"/>
      <c r="B50" s="134" t="s">
        <v>307</v>
      </c>
      <c r="C50" s="134" t="s">
        <v>308</v>
      </c>
    </row>
    <row r="51" spans="1:3" ht="72" thickBot="1">
      <c r="A51" s="166"/>
      <c r="B51" s="134" t="s">
        <v>292</v>
      </c>
      <c r="C51" s="134" t="s">
        <v>309</v>
      </c>
    </row>
    <row r="52" spans="1:3" ht="15" thickBot="1">
      <c r="A52" s="167"/>
      <c r="B52" s="134" t="s">
        <v>294</v>
      </c>
      <c r="C52" s="138">
        <v>0</v>
      </c>
    </row>
  </sheetData>
  <sheetProtection/>
  <mergeCells count="37">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31:C31"/>
    <mergeCell ref="A32:C32"/>
    <mergeCell ref="A33:C33"/>
    <mergeCell ref="A49:A52"/>
    <mergeCell ref="A34:C34"/>
    <mergeCell ref="A35:C35"/>
    <mergeCell ref="A38:A40"/>
    <mergeCell ref="A41:A44"/>
    <mergeCell ref="B41:B42"/>
    <mergeCell ref="A45:A48"/>
  </mergeCells>
  <printOptions gridLines="1"/>
  <pageMargins left="0.2" right="0.2" top="1" bottom="0.75" header="0.3" footer="0.3"/>
  <pageSetup horizontalDpi="600" verticalDpi="600" orientation="portrait" scale="70" r:id="rId2"/>
  <headerFooter>
    <oddHeader>&amp;L&amp;G&amp;C&amp;"Arial,Bold"&amp;12WORKERS COMP - NO FAULT
CHEMICAL DEPENDENCY DETOXIFICATION PAYMENTS</oddHeader>
    <oddFooter>&amp;L&amp;A&amp;C&amp;P of &amp;N&amp;RJanuary 2017</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Katherine Ryan</cp:lastModifiedBy>
  <cp:lastPrinted>2017-01-19T16:30:11Z</cp:lastPrinted>
  <dcterms:created xsi:type="dcterms:W3CDTF">2003-05-01T18:45:15Z</dcterms:created>
  <dcterms:modified xsi:type="dcterms:W3CDTF">2017-06-21T12:47:35Z</dcterms:modified>
  <cp:category/>
  <cp:version/>
  <cp:contentType/>
  <cp:contentStatus/>
</cp:coreProperties>
</file>