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kim_fraim_health_ny_gov/Documents/Desktop/"/>
    </mc:Choice>
  </mc:AlternateContent>
  <xr:revisionPtr revIDLastSave="0" documentId="8_{84D8935F-55F8-4126-ACF5-BF547BD47F8C}" xr6:coauthVersionLast="47" xr6:coauthVersionMax="47" xr10:uidLastSave="{00000000-0000-0000-0000-000000000000}"/>
  <workbookProtection workbookAlgorithmName="SHA-512" workbookHashValue="We3UjoimuKz9SXEzBqxIyTvwcS0HfMB9NW1mM6LA4jjET0rDQH2YQzI8JsYdVUYGj5j1kWxwWUBITcI5TpDXGA==" workbookSaltValue="/iaLW77NIkjsq8H+Eszecg==" workbookSpinCount="100000" lockStructure="1"/>
  <bookViews>
    <workbookView xWindow="28680" yWindow="-120" windowWidth="29040" windowHeight="15990" xr2:uid="{4B532E2B-DFB3-46F6-9D02-9A6C21B27E0C}"/>
  </bookViews>
  <sheets>
    <sheet name="Service Level Data" sheetId="4" r:id="rId1"/>
    <sheet name="OTPS " sheetId="7" r:id="rId2"/>
    <sheet name="Agency Admin" sheetId="6" r:id="rId3"/>
    <sheet name="Summary Data" sheetId="2" r:id="rId4"/>
    <sheet name="Do Not Us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6" l="1"/>
  <c r="M105" i="4"/>
  <c r="N105" i="4"/>
  <c r="M86" i="4"/>
  <c r="N86" i="4"/>
  <c r="M67" i="4"/>
  <c r="N67" i="4"/>
  <c r="M48" i="4"/>
  <c r="N48" i="4"/>
  <c r="T29" i="4" l="1"/>
  <c r="T13" i="4"/>
  <c r="N29" i="4"/>
  <c r="M29" i="4"/>
  <c r="E64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7" i="6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26" i="7"/>
  <c r="B58" i="6"/>
  <c r="B34" i="6"/>
  <c r="D24" i="6"/>
  <c r="C24" i="6"/>
  <c r="B24" i="6"/>
  <c r="E24" i="6" s="1"/>
  <c r="B123" i="2"/>
  <c r="B41" i="2"/>
  <c r="A117" i="2"/>
  <c r="E60" i="6" l="1"/>
  <c r="C105" i="4"/>
  <c r="D105" i="4"/>
  <c r="E105" i="4"/>
  <c r="F105" i="4"/>
  <c r="G105" i="4"/>
  <c r="H105" i="4"/>
  <c r="I105" i="4"/>
  <c r="J105" i="4"/>
  <c r="K105" i="4"/>
  <c r="L105" i="4"/>
  <c r="O105" i="4"/>
  <c r="P105" i="4"/>
  <c r="Q105" i="4"/>
  <c r="R105" i="4"/>
  <c r="S105" i="4"/>
  <c r="B105" i="4"/>
  <c r="T104" i="4"/>
  <c r="C82" i="2" s="1"/>
  <c r="T103" i="4"/>
  <c r="C81" i="2" s="1"/>
  <c r="T102" i="4"/>
  <c r="C80" i="2" s="1"/>
  <c r="T101" i="4"/>
  <c r="C79" i="2" s="1"/>
  <c r="T100" i="4"/>
  <c r="C78" i="2" s="1"/>
  <c r="T99" i="4"/>
  <c r="C77" i="2" s="1"/>
  <c r="T98" i="4"/>
  <c r="C76" i="2" s="1"/>
  <c r="T97" i="4"/>
  <c r="C75" i="2" s="1"/>
  <c r="T96" i="4"/>
  <c r="C74" i="2" s="1"/>
  <c r="T95" i="4"/>
  <c r="C73" i="2" s="1"/>
  <c r="T94" i="4"/>
  <c r="C72" i="2" s="1"/>
  <c r="T93" i="4"/>
  <c r="C71" i="2" s="1"/>
  <c r="T92" i="4"/>
  <c r="C70" i="2" s="1"/>
  <c r="T91" i="4"/>
  <c r="C69" i="2" s="1"/>
  <c r="T90" i="4"/>
  <c r="C68" i="2" s="1"/>
  <c r="T89" i="4"/>
  <c r="C67" i="2" s="1"/>
  <c r="T105" i="4" l="1"/>
  <c r="C83" i="2" s="1"/>
  <c r="C86" i="4"/>
  <c r="D86" i="4"/>
  <c r="E86" i="4"/>
  <c r="F86" i="4"/>
  <c r="G86" i="4"/>
  <c r="H86" i="4"/>
  <c r="I86" i="4"/>
  <c r="J86" i="4"/>
  <c r="K86" i="4"/>
  <c r="L86" i="4"/>
  <c r="O86" i="4"/>
  <c r="P86" i="4"/>
  <c r="Q86" i="4"/>
  <c r="R86" i="4"/>
  <c r="S86" i="4"/>
  <c r="T71" i="4"/>
  <c r="B68" i="2" s="1"/>
  <c r="D68" i="2" s="1"/>
  <c r="T72" i="4"/>
  <c r="B69" i="2" s="1"/>
  <c r="D69" i="2" s="1"/>
  <c r="T73" i="4"/>
  <c r="B70" i="2" s="1"/>
  <c r="D70" i="2" s="1"/>
  <c r="T74" i="4"/>
  <c r="B71" i="2" s="1"/>
  <c r="D71" i="2" s="1"/>
  <c r="T75" i="4"/>
  <c r="B72" i="2" s="1"/>
  <c r="D72" i="2" s="1"/>
  <c r="T76" i="4"/>
  <c r="B73" i="2" s="1"/>
  <c r="D73" i="2" s="1"/>
  <c r="T77" i="4"/>
  <c r="B74" i="2" s="1"/>
  <c r="D74" i="2" s="1"/>
  <c r="T78" i="4"/>
  <c r="B75" i="2" s="1"/>
  <c r="D75" i="2" s="1"/>
  <c r="T79" i="4"/>
  <c r="B76" i="2" s="1"/>
  <c r="D76" i="2" s="1"/>
  <c r="T80" i="4"/>
  <c r="B77" i="2" s="1"/>
  <c r="D77" i="2" s="1"/>
  <c r="T81" i="4"/>
  <c r="B78" i="2" s="1"/>
  <c r="D78" i="2" s="1"/>
  <c r="T82" i="4"/>
  <c r="B79" i="2" s="1"/>
  <c r="D79" i="2" s="1"/>
  <c r="T83" i="4"/>
  <c r="B80" i="2" s="1"/>
  <c r="D80" i="2" s="1"/>
  <c r="T84" i="4"/>
  <c r="B81" i="2" s="1"/>
  <c r="D81" i="2" s="1"/>
  <c r="T85" i="4"/>
  <c r="B82" i="2" s="1"/>
  <c r="D82" i="2" s="1"/>
  <c r="T52" i="4"/>
  <c r="D48" i="2" s="1"/>
  <c r="T53" i="4"/>
  <c r="D49" i="2" s="1"/>
  <c r="T54" i="4"/>
  <c r="D50" i="2" s="1"/>
  <c r="T55" i="4"/>
  <c r="D51" i="2" s="1"/>
  <c r="T56" i="4"/>
  <c r="D52" i="2" s="1"/>
  <c r="T57" i="4"/>
  <c r="D53" i="2" s="1"/>
  <c r="T58" i="4"/>
  <c r="D54" i="2" s="1"/>
  <c r="T59" i="4"/>
  <c r="D55" i="2" s="1"/>
  <c r="T60" i="4"/>
  <c r="D56" i="2" s="1"/>
  <c r="T61" i="4"/>
  <c r="D57" i="2" s="1"/>
  <c r="T62" i="4"/>
  <c r="D58" i="2" s="1"/>
  <c r="T63" i="4"/>
  <c r="D59" i="2" s="1"/>
  <c r="T64" i="4"/>
  <c r="D60" i="2" s="1"/>
  <c r="T65" i="4"/>
  <c r="D61" i="2" s="1"/>
  <c r="T66" i="4"/>
  <c r="D62" i="2" s="1"/>
  <c r="C67" i="4"/>
  <c r="D67" i="4"/>
  <c r="E67" i="4"/>
  <c r="F67" i="4"/>
  <c r="G67" i="4"/>
  <c r="H67" i="4"/>
  <c r="I67" i="4"/>
  <c r="J67" i="4"/>
  <c r="K67" i="4"/>
  <c r="L67" i="4"/>
  <c r="O67" i="4"/>
  <c r="P67" i="4"/>
  <c r="Q67" i="4"/>
  <c r="R67" i="4"/>
  <c r="S67" i="4"/>
  <c r="T33" i="4"/>
  <c r="C48" i="2" s="1"/>
  <c r="T34" i="4"/>
  <c r="C49" i="2" s="1"/>
  <c r="T35" i="4"/>
  <c r="C50" i="2" s="1"/>
  <c r="T36" i="4"/>
  <c r="C51" i="2" s="1"/>
  <c r="T37" i="4"/>
  <c r="C52" i="2" s="1"/>
  <c r="T38" i="4"/>
  <c r="C53" i="2" s="1"/>
  <c r="T39" i="4"/>
  <c r="C54" i="2" s="1"/>
  <c r="T40" i="4"/>
  <c r="C55" i="2" s="1"/>
  <c r="T41" i="4"/>
  <c r="C56" i="2" s="1"/>
  <c r="T42" i="4"/>
  <c r="C57" i="2" s="1"/>
  <c r="T43" i="4"/>
  <c r="C58" i="2" s="1"/>
  <c r="T44" i="4"/>
  <c r="C59" i="2" s="1"/>
  <c r="T45" i="4"/>
  <c r="C60" i="2" s="1"/>
  <c r="T46" i="4"/>
  <c r="C61" i="2" s="1"/>
  <c r="T47" i="4"/>
  <c r="C62" i="2" s="1"/>
  <c r="O48" i="4"/>
  <c r="P48" i="4"/>
  <c r="Q48" i="4"/>
  <c r="R48" i="4"/>
  <c r="S48" i="4"/>
  <c r="L48" i="4"/>
  <c r="T14" i="4"/>
  <c r="B48" i="2" s="1"/>
  <c r="T15" i="4"/>
  <c r="B49" i="2" s="1"/>
  <c r="T16" i="4"/>
  <c r="B50" i="2" s="1"/>
  <c r="E50" i="2" s="1"/>
  <c r="T17" i="4"/>
  <c r="B51" i="2" s="1"/>
  <c r="T18" i="4"/>
  <c r="B52" i="2" s="1"/>
  <c r="T19" i="4"/>
  <c r="B53" i="2" s="1"/>
  <c r="T20" i="4"/>
  <c r="B54" i="2" s="1"/>
  <c r="T21" i="4"/>
  <c r="B55" i="2" s="1"/>
  <c r="T22" i="4"/>
  <c r="B56" i="2" s="1"/>
  <c r="T23" i="4"/>
  <c r="B57" i="2" s="1"/>
  <c r="T24" i="4"/>
  <c r="B58" i="2" s="1"/>
  <c r="E58" i="2" s="1"/>
  <c r="T25" i="4"/>
  <c r="B59" i="2" s="1"/>
  <c r="T26" i="4"/>
  <c r="B60" i="2" s="1"/>
  <c r="T27" i="4"/>
  <c r="B61" i="2" s="1"/>
  <c r="T28" i="4"/>
  <c r="B62" i="2" s="1"/>
  <c r="C29" i="4"/>
  <c r="D29" i="4"/>
  <c r="E29" i="4"/>
  <c r="F29" i="4"/>
  <c r="G29" i="4"/>
  <c r="H29" i="4"/>
  <c r="I29" i="4"/>
  <c r="J29" i="4"/>
  <c r="K29" i="4"/>
  <c r="L29" i="4"/>
  <c r="O29" i="4"/>
  <c r="P29" i="4"/>
  <c r="Q29" i="4"/>
  <c r="R29" i="4"/>
  <c r="S29" i="4"/>
  <c r="E56" i="2" l="1"/>
  <c r="E48" i="2"/>
  <c r="E55" i="2"/>
  <c r="E59" i="2"/>
  <c r="E51" i="2"/>
  <c r="E57" i="2"/>
  <c r="E49" i="2"/>
  <c r="E62" i="2"/>
  <c r="E54" i="2"/>
  <c r="E53" i="2"/>
  <c r="E61" i="2"/>
  <c r="E60" i="2"/>
  <c r="E52" i="2"/>
  <c r="B63" i="2" l="1"/>
  <c r="B47" i="2"/>
  <c r="A120" i="2"/>
  <c r="A121" i="2"/>
  <c r="A119" i="2" l="1"/>
  <c r="B124" i="2" l="1"/>
  <c r="C48" i="4" l="1"/>
  <c r="D48" i="4"/>
  <c r="E48" i="4"/>
  <c r="F48" i="4"/>
  <c r="G48" i="4"/>
  <c r="H48" i="4"/>
  <c r="I48" i="4"/>
  <c r="J48" i="4"/>
  <c r="K48" i="4"/>
  <c r="T10" i="4"/>
  <c r="T32" i="4"/>
  <c r="C47" i="2" s="1"/>
  <c r="T51" i="4"/>
  <c r="D47" i="2" s="1"/>
  <c r="E47" i="2" s="1"/>
  <c r="T70" i="4"/>
  <c r="B67" i="2" s="1"/>
  <c r="D67" i="2" s="1"/>
  <c r="T86" i="4" l="1"/>
  <c r="B83" i="2" s="1"/>
  <c r="D83" i="2" s="1"/>
  <c r="T48" i="4"/>
  <c r="C63" i="2" s="1"/>
  <c r="T67" i="4"/>
  <c r="D63" i="2" s="1"/>
  <c r="E63" i="2" s="1"/>
  <c r="B86" i="4" l="1"/>
  <c r="B129" i="2" l="1"/>
  <c r="B128" i="2" l="1"/>
  <c r="B127" i="2"/>
  <c r="B67" i="4"/>
  <c r="B48" i="4"/>
  <c r="B29" i="4"/>
  <c r="B125" i="2" l="1"/>
  <c r="B109" i="2" l="1"/>
  <c r="B111" i="2" s="1"/>
  <c r="B130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<sst xmlns="http://schemas.openxmlformats.org/spreadsheetml/2006/main" count="411" uniqueCount="217">
  <si>
    <t>NHTD</t>
  </si>
  <si>
    <t>TBI</t>
  </si>
  <si>
    <t>Waivers:</t>
  </si>
  <si>
    <t>&lt; Select from drop-down.</t>
  </si>
  <si>
    <t>MMIS Provider ID</t>
  </si>
  <si>
    <t>Waiver Type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</si>
  <si>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</si>
  <si>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</si>
  <si>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</si>
  <si>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</si>
  <si>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</si>
  <si>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</si>
  <si>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</si>
  <si>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</si>
  <si>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</si>
  <si>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</si>
  <si>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</si>
  <si>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</si>
  <si>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99/99/99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</si>
  <si>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</si>
  <si>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</si>
  <si>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</si>
  <si>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</si>
  <si>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</si>
  <si>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</si>
  <si>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</si>
  <si>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</si>
  <si>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</si>
  <si>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</si>
  <si>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</si>
  <si>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</si>
  <si>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</si>
  <si>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</si>
  <si>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</si>
  <si>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</si>
  <si>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</si>
  <si>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</si>
  <si>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</si>
  <si>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</si>
  <si>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</si>
  <si>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</si>
  <si>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</si>
  <si>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</si>
  <si>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</si>
  <si>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</si>
  <si>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</si>
  <si>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</si>
  <si>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</si>
  <si>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</si>
  <si>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Contracted Staff</t>
  </si>
  <si>
    <t>Total Expenses</t>
  </si>
  <si>
    <t>Surplus/(Loss)</t>
  </si>
  <si>
    <t>Non-Contract Staff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</si>
  <si>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</si>
  <si>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</si>
  <si>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</si>
  <si>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</si>
  <si>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</si>
  <si>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</si>
  <si>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</si>
  <si>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</si>
  <si>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</si>
  <si>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</si>
  <si>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Agency Administration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</si>
  <si>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</si>
  <si>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</si>
  <si>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</si>
  <si>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</si>
  <si>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</si>
  <si>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</si>
  <si>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</si>
  <si>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</si>
  <si>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</si>
  <si>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</si>
  <si>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</si>
  <si>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</si>
  <si>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Total Salaried Agency Admin</t>
  </si>
  <si>
    <t>Contracted Agency Admin Staff:</t>
  </si>
  <si>
    <t>(Specify type here)</t>
  </si>
  <si>
    <t>Total Agency Admin OTPS</t>
  </si>
  <si>
    <t>Avg Salary
Per FTE</t>
  </si>
  <si>
    <t>Total Expenses Less Agency Admin</t>
  </si>
  <si>
    <t>Total Staffing Fringe</t>
  </si>
  <si>
    <t>Total Staffing Salaries</t>
  </si>
  <si>
    <t>Total Staffing FTEs</t>
  </si>
  <si>
    <t>Total Contracted Staffing</t>
  </si>
  <si>
    <t>Total Service Level OTPS</t>
  </si>
  <si>
    <t>Other Contracted Staff (specify here)</t>
  </si>
  <si>
    <t>Other OTPS (specify here)</t>
  </si>
  <si>
    <t>Other Than Personal Service (do not include any expenses related to agency administration):</t>
  </si>
  <si>
    <t>&lt; Input all Medicaid revenues received or anticipated for this waiver for dates of service within the reporting period (i.e., accrual basis).</t>
  </si>
  <si>
    <t>Allocation</t>
  </si>
  <si>
    <t xml:space="preserve"> &lt; Input total expenses for the reporting period for all programs operated/administered by the provider.</t>
  </si>
  <si>
    <t>Total Expenses (excluding Agency Admin)</t>
  </si>
  <si>
    <t>Total Program Operations OTPS</t>
  </si>
  <si>
    <t>Total Program Expenses</t>
  </si>
  <si>
    <t>Select from Drop Down</t>
  </si>
  <si>
    <t>Non-Contracted Agency Admin Staff:</t>
  </si>
  <si>
    <t>Program Operations OTPS</t>
  </si>
  <si>
    <t>Percent Surplus/(Loss)</t>
  </si>
  <si>
    <t>Waiver Services Begin Date</t>
  </si>
  <si>
    <t>&lt; Input start date of reporting period (pre-formatted).</t>
  </si>
  <si>
    <t>&lt; Input end date of reporting period (pre-formatted).</t>
  </si>
  <si>
    <t>&lt; For person above.</t>
  </si>
  <si>
    <t>&lt; For person above. (Pre-formatted (type without () or -)).</t>
  </si>
  <si>
    <t>&lt; Input name of proprietor/owner/executive director/COO/CEO.</t>
  </si>
  <si>
    <t>&lt; Input any State aid received or anticipated, associated with this waiver, for this reporting period.</t>
  </si>
  <si>
    <t>&lt; Input any other grant funds received or anticipated, associated with this waiver, for this reporting period.</t>
  </si>
  <si>
    <t>Total Non-Contracted Staffing</t>
  </si>
  <si>
    <t>&lt; Formula</t>
  </si>
  <si>
    <t>Self populates</t>
  </si>
  <si>
    <t xml:space="preserve">Total Contracted Agency Admin 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</si>
  <si>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</si>
  <si>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</si>
  <si>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</si>
  <si>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</si>
  <si>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</si>
  <si>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</si>
  <si>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</si>
  <si>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</si>
  <si>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</si>
  <si>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</si>
  <si>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</si>
  <si>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</si>
  <si>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</si>
  <si>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</si>
  <si>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</si>
  <si>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</si>
  <si>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</si>
  <si>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</si>
  <si>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</si>
  <si>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</si>
  <si>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</si>
  <si>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</si>
  <si>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</si>
  <si>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</si>
  <si>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</si>
  <si>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</si>
  <si>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</si>
  <si>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</si>
  <si>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</si>
  <si>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</si>
  <si>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</si>
  <si>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</si>
  <si>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Input cost report completion/submission date (pre-formatted).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</si>
  <si>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</si>
  <si>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</si>
  <si>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</si>
  <si>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</si>
  <si>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Salaries/Other Compensation (Excluding Fringe)</t>
  </si>
  <si>
    <t>Salaries/Wages</t>
  </si>
  <si>
    <t>Salary/Wages Per FTE</t>
  </si>
  <si>
    <t>Compensation</t>
  </si>
  <si>
    <t>Non-Contracted Staff: Fringe Benefits</t>
  </si>
  <si>
    <t>Non-Contracted Staff: FTEs</t>
  </si>
  <si>
    <t>Non-Contracted Staff: Paid and Accrued Salary Expense (by Title)</t>
  </si>
  <si>
    <t>Contracted Staff: Paid Amount</t>
  </si>
  <si>
    <t>Total Contracted Staffing FTEs</t>
  </si>
  <si>
    <t>Contracted Staff: FTEs</t>
  </si>
  <si>
    <t>Compensation Per FTE</t>
  </si>
  <si>
    <t>Costs</t>
  </si>
  <si>
    <t>Revenues</t>
  </si>
  <si>
    <t>&lt; Input exact name under which agency bills Medicaid. If the name has changed within the last year please include both.</t>
  </si>
  <si>
    <t>Contact for Cost Report</t>
  </si>
  <si>
    <t>I hereby affirm that I have reviewed all material submitted as part of this report and that these documents contain accurate information to the best of my knowledge.</t>
  </si>
  <si>
    <t>Other Taxes (specify here)</t>
  </si>
  <si>
    <t>You should complete the Service Level Data, OTPS and Agency Admin tabs before completing the Summary Data tab.</t>
  </si>
  <si>
    <t>&lt; Input first date of waiver service operation (pre-formatted). Approximate if unknown.</t>
  </si>
  <si>
    <t>&lt; Provider Medicaid billing ID for NHTD waiver service, 8 digits, begins with "0" (pre-formatted).  Do not input 10-digit NPI.</t>
  </si>
  <si>
    <t>Name</t>
  </si>
  <si>
    <t>Head of Agency/CR Affirmation</t>
  </si>
  <si>
    <t>&lt; Completion of this section indicates affirmation of the CR certification statement.</t>
  </si>
  <si>
    <t>Note: Non-Contracted Staff (from service level data tab - do not input here).</t>
  </si>
  <si>
    <t>Note: Contracted Staff (from service level data tab - do not input here).</t>
  </si>
  <si>
    <t>Program Operations OTPS: (from OTPS tab - do not input here).</t>
  </si>
  <si>
    <t>Agency Admin Other Than Personal Service (OTPS) (including agency admin capital &amp; equipment)</t>
  </si>
  <si>
    <t>TBIWVR SERVICE COORDINATION-INITIAL</t>
  </si>
  <si>
    <t>TBIWVR SERVICE COORDINATION-MONTHLY</t>
  </si>
  <si>
    <t>TBIWVR ASSISTIVE TECHNOLOGY-TOTAL CHARGES</t>
  </si>
  <si>
    <t>TBIWVR INDPNDNT LVNG SKILLS/TRNG-HOURLY</t>
  </si>
  <si>
    <t>TBIWVR SUBSTANCE ABUSE PROGRAM-HOURLY</t>
  </si>
  <si>
    <t>TBIWVR INTENSIVE BEHAVIOR PROGRAM-HOURLY</t>
  </si>
  <si>
    <t>TBIWVR COMMUNITY INTEGRATION COUNSELING-HOURLY</t>
  </si>
  <si>
    <t>TBIWVR COMM TRANSITIONAL SERVICES-TOTAL CHARGES</t>
  </si>
  <si>
    <t>TBIWVR STRUCTURED DAY PROGRAM-HOURLY</t>
  </si>
  <si>
    <t>TBIWVR ENVIRONMENTAL MODS-TOTAL CHARGES</t>
  </si>
  <si>
    <t>TBIWVR IN-HOME RESPITE-PER DIEM</t>
  </si>
  <si>
    <t>TBIWVR HCSS NURSE SUPERVISOR-HOURLY</t>
  </si>
  <si>
    <t>TBIWVR STRUCTURED DAY PROGRAM-FACE TO FACE-HOURLY</t>
  </si>
  <si>
    <t>Hourly</t>
  </si>
  <si>
    <t>TBIWVR HCSS-NYC REGION-HOURLY (Bronx, Kings, NY, Queens, Richmond)</t>
  </si>
  <si>
    <t>TBIWVR HCSS-LONG ISLAND/WESTCHESTER REGION-HOURLY (Nassau, Suffolk, Westchester)</t>
  </si>
  <si>
    <t>TBIWVR HCSS-ROCKLAND REGION-HOURLY (Rockland)</t>
  </si>
  <si>
    <t>TBIWVR HCSS-REST OF STATE REGION-HOURLY (Rest of State)</t>
  </si>
  <si>
    <t>TBIWVR HCSS-RURAL REGION-HOURLY (Allegany, Clinton, Delaware, Essex, Franklin, Hamilton, St Lawrence)</t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</si>
  <si>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(NHTD/TBI) you participate in. (If a provider bills for both NHTD and TBI services, you must submit two separate cost reports).</t>
    </r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</si>
  <si>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</si>
  <si>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service operation.  Do not modify column width.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</si>
  <si>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</si>
  <si>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</si>
  <si>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TBI)</t>
    </r>
  </si>
  <si>
    <t>All other titles not otherwise reported (specify here)</t>
  </si>
  <si>
    <t>All other contracted staff not otherwise reported (specify here)</t>
  </si>
  <si>
    <t>All other OTPS not otherwise reported (specify here)</t>
  </si>
  <si>
    <t>Directions: Using accrual accounting, input units of service, salary expenses (by title), associated fringe, FTEs (full time equivalents) and contracted staffing for each service (rate code) for the reporting period.</t>
  </si>
  <si>
    <t>Do not include any expenses related to overall agency administration (those go on the Agency Admin tab in this file).</t>
  </si>
  <si>
    <t>Aggregate of any other titles not otherwise reported</t>
  </si>
  <si>
    <t>Directions: OTPS spending that can be fully attributed to the provision of TBI waiver services should be reported on this tab.</t>
  </si>
  <si>
    <t>Aggregate of any other OTPS not otherwise reported</t>
  </si>
  <si>
    <t>Directions: Input the provider agency's overall administration expenses for the entire agency below. This is staff/expenses that benefit the entire operation as a whole, and not just TBI.</t>
  </si>
  <si>
    <t>ARPA/eFMAP Stipends</t>
  </si>
  <si>
    <t>Health Care Worker Bonuses</t>
  </si>
  <si>
    <t xml:space="preserve">All other revenues not otherwise reported </t>
  </si>
  <si>
    <t>&lt; Input LTC Workforce Retention and/or Training Stipends received or anticipated, associated with this waiver, for this reporting period.</t>
  </si>
  <si>
    <t>&lt; Input HWB awards received, associated with this waiver, for this reporting period.</t>
  </si>
  <si>
    <t>&lt; Input aggregate total of any other revenue received or anticipated, associated with this waiver, for this reporting period.</t>
  </si>
  <si>
    <t>Admin to Operating Cost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</si>
</sst>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C4FC"/>
        <bgColor indexed="64"/>
      </patternFill>
    </fill>
  </fills>
  <borders count="6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1">
    <xf numFmtId="0" fontId="0" fillId="0" borderId="0" xfId="0"/>
    <xf numFmtId="0" fontId="3" fillId="3" borderId="25" xfId="0" applyFont="1" applyFill="1" applyBorder="1" applyAlignment="1" applyProtection="1">
      <alignment horizontal="center" vertical="top" wrapText="1"/>
    </xf>
    <xf numFmtId="0" fontId="3" fillId="3" borderId="9" xfId="0" applyFont="1" applyFill="1" applyBorder="1" applyAlignment="1" applyProtection="1">
      <alignment horizontal="center" vertical="top"/>
    </xf>
    <xf numFmtId="0" fontId="3" fillId="3" borderId="30" xfId="0" applyFont="1" applyFill="1" applyBorder="1" applyAlignment="1" applyProtection="1">
      <alignment horizontal="center" vertical="top"/>
    </xf>
    <xf numFmtId="0" fontId="3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left" vertical="top" wrapText="1"/>
    </xf>
    <xf numFmtId="0" fontId="5" fillId="3" borderId="34" xfId="0" applyFont="1" applyFill="1" applyBorder="1" applyAlignment="1" applyProtection="1">
      <alignment vertical="top"/>
    </xf>
    <xf numFmtId="0" fontId="5" fillId="3" borderId="35" xfId="0" applyFont="1" applyFill="1" applyBorder="1" applyAlignment="1" applyProtection="1">
      <alignment vertical="top"/>
    </xf>
    <xf numFmtId="0" fontId="3" fillId="3" borderId="33" xfId="0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vertical="center"/>
    </xf>
    <xf numFmtId="164" fontId="5" fillId="3" borderId="35" xfId="1" applyNumberFormat="1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4" borderId="20" xfId="0" applyFont="1" applyFill="1" applyBorder="1" applyAlignment="1" applyProtection="1">
      <alignment vertical="top"/>
    </xf>
    <xf numFmtId="0" fontId="5" fillId="4" borderId="18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3" borderId="20" xfId="0" applyFont="1" applyFill="1" applyBorder="1" applyAlignment="1" applyProtection="1">
      <alignment vertical="top"/>
    </xf>
    <xf numFmtId="0" fontId="5" fillId="3" borderId="18" xfId="0" applyFont="1" applyFill="1" applyBorder="1" applyAlignment="1" applyProtection="1">
      <alignment vertical="top"/>
    </xf>
    <xf numFmtId="0" fontId="3" fillId="0" borderId="22" xfId="0" applyFont="1" applyFill="1" applyBorder="1" applyAlignment="1" applyProtection="1">
      <alignment horizontal="left" vertical="top"/>
    </xf>
    <xf numFmtId="0" fontId="5" fillId="0" borderId="19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>
      <alignment vertical="top"/>
    </xf>
    <xf numFmtId="0" fontId="3" fillId="3" borderId="45" xfId="0" applyFont="1" applyFill="1" applyBorder="1" applyAlignment="1" applyProtection="1">
      <alignment horizontal="center" vertical="top"/>
    </xf>
    <xf numFmtId="0" fontId="3" fillId="3" borderId="46" xfId="0" applyFont="1" applyFill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left" vertical="top"/>
    </xf>
    <xf numFmtId="0" fontId="3" fillId="4" borderId="24" xfId="0" applyFont="1" applyFill="1" applyBorder="1" applyAlignment="1" applyProtection="1">
      <alignment vertical="center"/>
    </xf>
    <xf numFmtId="165" fontId="5" fillId="4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3" fillId="4" borderId="27" xfId="0" applyFont="1" applyFill="1" applyBorder="1" applyAlignment="1" applyProtection="1">
      <alignment vertical="center"/>
    </xf>
    <xf numFmtId="165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170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vertical="center"/>
      <protection locked="0"/>
    </xf>
    <xf numFmtId="166" fontId="5" fillId="4" borderId="28" xfId="0" applyNumberFormat="1" applyFont="1" applyFill="1" applyBorder="1" applyAlignment="1" applyProtection="1">
      <alignment horizontal="right" vertical="center"/>
      <protection locked="0"/>
    </xf>
    <xf numFmtId="0" fontId="3" fillId="4" borderId="29" xfId="0" applyFont="1" applyFill="1" applyBorder="1" applyAlignment="1" applyProtection="1">
      <alignment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0" fontId="5" fillId="0" borderId="3" xfId="0" applyFont="1" applyFill="1" applyBorder="1" applyAlignment="1" applyProtection="1">
      <alignment horizontal="left" vertical="top"/>
    </xf>
    <xf numFmtId="0" fontId="5" fillId="4" borderId="28" xfId="0" applyFont="1" applyFill="1" applyBorder="1" applyAlignment="1" applyProtection="1">
      <alignment vertical="center"/>
      <protection locked="0"/>
    </xf>
    <xf numFmtId="168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8" fillId="4" borderId="31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vertical="top"/>
    </xf>
    <xf numFmtId="0" fontId="3" fillId="4" borderId="27" xfId="0" applyFont="1" applyFill="1" applyBorder="1" applyAlignment="1" applyProtection="1">
      <alignment vertical="top"/>
    </xf>
    <xf numFmtId="49" fontId="5" fillId="4" borderId="28" xfId="0" applyNumberFormat="1" applyFont="1" applyFill="1" applyBorder="1" applyAlignment="1" applyProtection="1">
      <alignment horizontal="left" vertical="top"/>
      <protection locked="0"/>
    </xf>
    <xf numFmtId="42" fontId="5" fillId="4" borderId="28" xfId="1" applyNumberFormat="1" applyFont="1" applyFill="1" applyBorder="1" applyAlignment="1" applyProtection="1">
      <alignment vertical="center"/>
      <protection locked="0"/>
    </xf>
    <xf numFmtId="42" fontId="5" fillId="4" borderId="31" xfId="1" applyNumberFormat="1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top"/>
    </xf>
    <xf numFmtId="0" fontId="5" fillId="0" borderId="2" xfId="0" applyFont="1" applyBorder="1" applyAlignment="1" applyProtection="1">
      <alignment horizontal="left" vertical="top"/>
    </xf>
    <xf numFmtId="42" fontId="5" fillId="4" borderId="26" xfId="1" applyNumberFormat="1" applyFont="1" applyFill="1" applyBorder="1" applyAlignment="1" applyProtection="1">
      <alignment vertical="center"/>
      <protection locked="0"/>
    </xf>
    <xf numFmtId="0" fontId="3" fillId="4" borderId="27" xfId="0" applyFont="1" applyFill="1" applyBorder="1" applyAlignment="1" applyProtection="1">
      <alignment vertical="center"/>
      <protection locked="0"/>
    </xf>
    <xf numFmtId="0" fontId="3" fillId="4" borderId="39" xfId="0" applyFont="1" applyFill="1" applyBorder="1" applyAlignment="1" applyProtection="1">
      <alignment vertical="center"/>
      <protection locked="0"/>
    </xf>
    <xf numFmtId="42" fontId="5" fillId="4" borderId="41" xfId="1" applyNumberFormat="1" applyFont="1" applyFill="1" applyBorder="1" applyAlignment="1" applyProtection="1">
      <alignment vertical="center"/>
      <protection locked="0"/>
    </xf>
    <xf numFmtId="0" fontId="3" fillId="3" borderId="33" xfId="0" applyFont="1" applyFill="1" applyBorder="1" applyAlignment="1" applyProtection="1">
      <alignment vertical="center"/>
    </xf>
    <xf numFmtId="42" fontId="3" fillId="3" borderId="35" xfId="1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top"/>
    </xf>
    <xf numFmtId="0" fontId="3" fillId="3" borderId="2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3" borderId="27" xfId="0" applyFont="1" applyFill="1" applyBorder="1" applyAlignment="1" applyProtection="1">
      <alignment vertical="center"/>
    </xf>
    <xf numFmtId="42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horizontal="right" vertical="center"/>
    </xf>
    <xf numFmtId="42" fontId="5" fillId="3" borderId="28" xfId="1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center"/>
      <protection locked="0"/>
    </xf>
    <xf numFmtId="42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horizontal="right" vertical="center"/>
    </xf>
    <xf numFmtId="42" fontId="5" fillId="3" borderId="41" xfId="1" applyNumberFormat="1" applyFont="1" applyFill="1" applyBorder="1" applyAlignment="1" applyProtection="1">
      <alignment vertical="center"/>
    </xf>
    <xf numFmtId="42" fontId="3" fillId="3" borderId="34" xfId="1" applyNumberFormat="1" applyFont="1" applyFill="1" applyBorder="1" applyAlignment="1" applyProtection="1">
      <alignment vertical="center"/>
    </xf>
    <xf numFmtId="171" fontId="3" fillId="3" borderId="34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top"/>
    </xf>
    <xf numFmtId="0" fontId="3" fillId="0" borderId="16" xfId="0" applyFont="1" applyFill="1" applyBorder="1" applyAlignment="1" applyProtection="1">
      <alignment vertical="top"/>
    </xf>
    <xf numFmtId="42" fontId="3" fillId="0" borderId="16" xfId="1" applyNumberFormat="1" applyFont="1" applyFill="1" applyBorder="1" applyAlignment="1" applyProtection="1">
      <alignment vertical="top"/>
    </xf>
    <xf numFmtId="42" fontId="3" fillId="0" borderId="16" xfId="0" applyNumberFormat="1" applyFont="1" applyFill="1" applyBorder="1" applyAlignment="1" applyProtection="1">
      <alignment horizontal="right" vertical="top"/>
    </xf>
    <xf numFmtId="0" fontId="3" fillId="0" borderId="2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44" fontId="5" fillId="3" borderId="9" xfId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vertical="center"/>
    </xf>
    <xf numFmtId="44" fontId="5" fillId="3" borderId="28" xfId="0" applyNumberFormat="1" applyFont="1" applyFill="1" applyBorder="1" applyAlignment="1" applyProtection="1">
      <alignment vertical="center"/>
    </xf>
    <xf numFmtId="44" fontId="5" fillId="3" borderId="40" xfId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vertical="center"/>
    </xf>
    <xf numFmtId="44" fontId="5" fillId="3" borderId="41" xfId="0" applyNumberFormat="1" applyFont="1" applyFill="1" applyBorder="1" applyAlignment="1" applyProtection="1">
      <alignment vertical="center"/>
    </xf>
    <xf numFmtId="44" fontId="5" fillId="3" borderId="34" xfId="1" applyFont="1" applyFill="1" applyBorder="1" applyAlignment="1" applyProtection="1">
      <alignment vertical="center"/>
    </xf>
    <xf numFmtId="171" fontId="5" fillId="3" borderId="34" xfId="0" applyNumberFormat="1" applyFont="1" applyFill="1" applyBorder="1" applyAlignment="1" applyProtection="1">
      <alignment vertical="center"/>
    </xf>
    <xf numFmtId="44" fontId="5" fillId="3" borderId="35" xfId="0" applyNumberFormat="1" applyFont="1" applyFill="1" applyBorder="1" applyAlignment="1" applyProtection="1">
      <alignment vertical="center"/>
    </xf>
    <xf numFmtId="42" fontId="5" fillId="0" borderId="23" xfId="1" applyNumberFormat="1" applyFont="1" applyFill="1" applyBorder="1" applyAlignment="1" applyProtection="1">
      <alignment vertical="top"/>
    </xf>
    <xf numFmtId="0" fontId="5" fillId="0" borderId="22" xfId="0" applyFont="1" applyFill="1" applyBorder="1" applyAlignment="1" applyProtection="1">
      <alignment vertical="top"/>
    </xf>
    <xf numFmtId="0" fontId="5" fillId="3" borderId="36" xfId="0" applyFont="1" applyFill="1" applyBorder="1" applyAlignment="1" applyProtection="1">
      <alignment vertical="center"/>
    </xf>
    <xf numFmtId="42" fontId="5" fillId="3" borderId="38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top"/>
    </xf>
    <xf numFmtId="0" fontId="5" fillId="0" borderId="3" xfId="0" applyFont="1" applyFill="1" applyBorder="1" applyAlignment="1" applyProtection="1">
      <alignment vertical="top"/>
    </xf>
    <xf numFmtId="42" fontId="5" fillId="3" borderId="35" xfId="1" applyNumberFormat="1" applyFont="1" applyFill="1" applyBorder="1" applyAlignment="1" applyProtection="1">
      <alignment vertical="center"/>
    </xf>
    <xf numFmtId="42" fontId="3" fillId="3" borderId="15" xfId="0" applyNumberFormat="1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top"/>
    </xf>
    <xf numFmtId="0" fontId="3" fillId="3" borderId="14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/>
    </xf>
    <xf numFmtId="0" fontId="3" fillId="3" borderId="7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vertical="top"/>
    </xf>
    <xf numFmtId="0" fontId="3" fillId="3" borderId="7" xfId="0" applyNumberFormat="1" applyFont="1" applyFill="1" applyBorder="1" applyAlignment="1" applyProtection="1">
      <alignment horizontal="left" vertical="top"/>
    </xf>
    <xf numFmtId="49" fontId="3" fillId="3" borderId="7" xfId="0" applyNumberFormat="1" applyFont="1" applyFill="1" applyBorder="1" applyAlignment="1" applyProtection="1">
      <alignment horizontal="left" vertical="top"/>
    </xf>
    <xf numFmtId="170" fontId="3" fillId="3" borderId="7" xfId="0" applyNumberFormat="1" applyFont="1" applyFill="1" applyBorder="1" applyAlignment="1" applyProtection="1">
      <alignment horizontal="left" vertical="top"/>
    </xf>
    <xf numFmtId="49" fontId="3" fillId="3" borderId="8" xfId="0" applyNumberFormat="1" applyFont="1" applyFill="1" applyBorder="1" applyAlignment="1" applyProtection="1">
      <alignment vertical="top"/>
    </xf>
    <xf numFmtId="0" fontId="5" fillId="3" borderId="47" xfId="0" applyFont="1" applyFill="1" applyBorder="1" applyAlignment="1" applyProtection="1">
      <alignment horizontal="left" vertical="top"/>
    </xf>
    <xf numFmtId="0" fontId="5" fillId="3" borderId="52" xfId="0" applyFont="1" applyFill="1" applyBorder="1" applyAlignment="1" applyProtection="1">
      <alignment vertical="top"/>
    </xf>
    <xf numFmtId="0" fontId="3" fillId="3" borderId="27" xfId="0" applyFont="1" applyFill="1" applyBorder="1" applyAlignment="1" applyProtection="1">
      <alignment horizontal="left" vertical="top"/>
    </xf>
    <xf numFmtId="42" fontId="3" fillId="3" borderId="28" xfId="1" applyNumberFormat="1" applyFont="1" applyFill="1" applyBorder="1" applyAlignment="1" applyProtection="1">
      <alignment vertical="top"/>
    </xf>
    <xf numFmtId="0" fontId="3" fillId="3" borderId="28" xfId="0" applyFont="1" applyFill="1" applyBorder="1" applyAlignment="1" applyProtection="1">
      <alignment vertical="top"/>
    </xf>
    <xf numFmtId="169" fontId="3" fillId="3" borderId="28" xfId="3" applyNumberFormat="1" applyFont="1" applyFill="1" applyBorder="1" applyAlignment="1" applyProtection="1">
      <alignment vertical="top"/>
    </xf>
    <xf numFmtId="0" fontId="5" fillId="3" borderId="48" xfId="0" applyFont="1" applyFill="1" applyBorder="1" applyAlignment="1" applyProtection="1">
      <alignment vertical="top"/>
    </xf>
    <xf numFmtId="0" fontId="5" fillId="3" borderId="53" xfId="0" applyFont="1" applyFill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vertical="center"/>
    </xf>
    <xf numFmtId="42" fontId="5" fillId="4" borderId="9" xfId="1" applyNumberFormat="1" applyFont="1" applyFill="1" applyBorder="1" applyAlignment="1" applyProtection="1">
      <alignment vertical="center"/>
      <protection locked="0"/>
    </xf>
    <xf numFmtId="171" fontId="5" fillId="4" borderId="9" xfId="2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42" fontId="5" fillId="4" borderId="40" xfId="1" applyNumberFormat="1" applyFont="1" applyFill="1" applyBorder="1" applyAlignment="1" applyProtection="1">
      <alignment vertical="center"/>
      <protection locked="0"/>
    </xf>
    <xf numFmtId="171" fontId="5" fillId="4" borderId="40" xfId="2" applyNumberFormat="1" applyFont="1" applyFill="1" applyBorder="1" applyAlignment="1" applyProtection="1">
      <alignment vertical="center"/>
      <protection locked="0"/>
    </xf>
    <xf numFmtId="171" fontId="3" fillId="3" borderId="34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0" fontId="3" fillId="4" borderId="26" xfId="0" applyFont="1" applyFill="1" applyBorder="1" applyAlignment="1" applyProtection="1">
      <alignment horizontal="center" vertical="center"/>
    </xf>
    <xf numFmtId="42" fontId="3" fillId="3" borderId="35" xfId="0" applyNumberFormat="1" applyFont="1" applyFill="1" applyBorder="1" applyAlignment="1" applyProtection="1">
      <alignment vertical="center"/>
    </xf>
    <xf numFmtId="0" fontId="5" fillId="4" borderId="36" xfId="0" applyFont="1" applyFill="1" applyBorder="1" applyAlignment="1" applyProtection="1">
      <alignment vertical="center"/>
    </xf>
    <xf numFmtId="164" fontId="5" fillId="4" borderId="38" xfId="1" applyNumberFormat="1" applyFont="1" applyFill="1" applyBorder="1" applyAlignment="1" applyProtection="1">
      <alignment vertical="center"/>
      <protection locked="0"/>
    </xf>
    <xf numFmtId="164" fontId="5" fillId="4" borderId="28" xfId="1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164" fontId="5" fillId="4" borderId="31" xfId="1" applyNumberFormat="1" applyFont="1" applyFill="1" applyBorder="1" applyAlignment="1" applyProtection="1">
      <alignment vertical="center"/>
      <protection locked="0"/>
    </xf>
    <xf numFmtId="164" fontId="3" fillId="3" borderId="35" xfId="1" applyNumberFormat="1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4" borderId="13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</xf>
    <xf numFmtId="164" fontId="3" fillId="4" borderId="15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164" fontId="3" fillId="3" borderId="15" xfId="0" applyNumberFormat="1" applyFont="1" applyFill="1" applyBorder="1" applyAlignment="1" applyProtection="1">
      <alignment vertical="center"/>
    </xf>
    <xf numFmtId="10" fontId="3" fillId="3" borderId="15" xfId="3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2" fontId="5" fillId="4" borderId="38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5" fillId="4" borderId="44" xfId="0" applyFont="1" applyFill="1" applyBorder="1" applyAlignment="1" applyProtection="1">
      <alignment vertical="top"/>
    </xf>
    <xf numFmtId="0" fontId="5" fillId="4" borderId="59" xfId="0" applyFont="1" applyFill="1" applyBorder="1" applyAlignment="1" applyProtection="1">
      <alignment vertical="top"/>
    </xf>
    <xf numFmtId="0" fontId="5" fillId="4" borderId="56" xfId="0" applyFont="1" applyFill="1" applyBorder="1" applyAlignment="1" applyProtection="1">
      <alignment vertical="top"/>
    </xf>
    <xf numFmtId="0" fontId="5" fillId="0" borderId="10" xfId="0" applyFont="1" applyBorder="1" applyAlignment="1" applyProtection="1">
      <alignment vertical="top"/>
    </xf>
    <xf numFmtId="0" fontId="5" fillId="3" borderId="44" xfId="0" applyFont="1" applyFill="1" applyBorder="1" applyAlignment="1" applyProtection="1">
      <alignment vertical="top"/>
    </xf>
    <xf numFmtId="0" fontId="5" fillId="3" borderId="56" xfId="0" applyFont="1" applyFill="1" applyBorder="1" applyAlignment="1" applyProtection="1">
      <alignment vertical="top"/>
    </xf>
    <xf numFmtId="0" fontId="5" fillId="0" borderId="51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5" fillId="4" borderId="14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3" fillId="3" borderId="24" xfId="0" applyFont="1" applyFill="1" applyBorder="1" applyAlignment="1" applyProtection="1">
      <alignment horizontal="center" vertical="top"/>
    </xf>
    <xf numFmtId="0" fontId="3" fillId="3" borderId="26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3" fillId="3" borderId="27" xfId="0" applyFont="1" applyFill="1" applyBorder="1" applyAlignment="1" applyProtection="1">
      <alignment horizontal="center" vertical="top" wrapText="1"/>
    </xf>
    <xf numFmtId="0" fontId="3" fillId="3" borderId="28" xfId="0" applyFont="1" applyFill="1" applyBorder="1" applyAlignment="1" applyProtection="1">
      <alignment horizontal="center" vertical="top" wrapText="1"/>
    </xf>
    <xf numFmtId="0" fontId="3" fillId="3" borderId="29" xfId="0" applyFont="1" applyFill="1" applyBorder="1" applyAlignment="1" applyProtection="1">
      <alignment horizontal="center" vertical="top"/>
    </xf>
    <xf numFmtId="0" fontId="3" fillId="3" borderId="31" xfId="0" applyFont="1" applyFill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center" vertical="top"/>
    </xf>
    <xf numFmtId="0" fontId="3" fillId="0" borderId="32" xfId="0" applyFont="1" applyBorder="1" applyAlignment="1" applyProtection="1">
      <alignment horizontal="center" vertical="top"/>
    </xf>
    <xf numFmtId="0" fontId="3" fillId="4" borderId="33" xfId="0" applyFont="1" applyFill="1" applyBorder="1" applyAlignment="1" applyProtection="1">
      <alignment horizontal="left" vertical="top" wrapText="1"/>
    </xf>
    <xf numFmtId="38" fontId="5" fillId="4" borderId="34" xfId="2" applyNumberFormat="1" applyFont="1" applyFill="1" applyBorder="1" applyAlignment="1" applyProtection="1">
      <alignment vertical="top"/>
      <protection locked="0"/>
    </xf>
    <xf numFmtId="38" fontId="3" fillId="3" borderId="35" xfId="2" applyNumberFormat="1" applyFont="1" applyFill="1" applyBorder="1" applyAlignment="1" applyProtection="1">
      <alignment vertical="top"/>
    </xf>
    <xf numFmtId="0" fontId="5" fillId="0" borderId="32" xfId="0" applyFont="1" applyBorder="1" applyAlignment="1" applyProtection="1">
      <alignment vertical="top"/>
    </xf>
    <xf numFmtId="0" fontId="3" fillId="0" borderId="32" xfId="0" applyFont="1" applyBorder="1" applyAlignment="1" applyProtection="1">
      <alignment vertical="top"/>
    </xf>
    <xf numFmtId="0" fontId="5" fillId="4" borderId="36" xfId="0" applyFont="1" applyFill="1" applyBorder="1" applyAlignment="1" applyProtection="1">
      <alignment vertical="top"/>
    </xf>
    <xf numFmtId="42" fontId="5" fillId="4" borderId="37" xfId="1" applyNumberFormat="1" applyFont="1" applyFill="1" applyBorder="1" applyAlignment="1" applyProtection="1">
      <alignment vertical="top"/>
      <protection locked="0"/>
    </xf>
    <xf numFmtId="42" fontId="3" fillId="3" borderId="38" xfId="0" applyNumberFormat="1" applyFont="1" applyFill="1" applyBorder="1" applyAlignment="1" applyProtection="1">
      <alignment vertical="top"/>
    </xf>
    <xf numFmtId="0" fontId="5" fillId="4" borderId="27" xfId="0" applyFont="1" applyFill="1" applyBorder="1" applyAlignment="1" applyProtection="1">
      <alignment vertical="top"/>
    </xf>
    <xf numFmtId="42" fontId="5" fillId="4" borderId="9" xfId="1" applyNumberFormat="1" applyFont="1" applyFill="1" applyBorder="1" applyAlignment="1" applyProtection="1">
      <alignment vertical="top"/>
      <protection locked="0"/>
    </xf>
    <xf numFmtId="0" fontId="5" fillId="4" borderId="27" xfId="0" applyFont="1" applyFill="1" applyBorder="1" applyAlignment="1" applyProtection="1">
      <alignment vertical="top"/>
      <protection locked="0"/>
    </xf>
    <xf numFmtId="0" fontId="5" fillId="4" borderId="39" xfId="0" applyFont="1" applyFill="1" applyBorder="1" applyAlignment="1" applyProtection="1">
      <alignment vertical="top"/>
      <protection locked="0"/>
    </xf>
    <xf numFmtId="42" fontId="5" fillId="4" borderId="40" xfId="1" applyNumberFormat="1" applyFont="1" applyFill="1" applyBorder="1" applyAlignment="1" applyProtection="1">
      <alignment vertical="top"/>
      <protection locked="0"/>
    </xf>
    <xf numFmtId="42" fontId="3" fillId="3" borderId="42" xfId="0" applyNumberFormat="1" applyFont="1" applyFill="1" applyBorder="1" applyAlignment="1" applyProtection="1">
      <alignment vertical="top"/>
    </xf>
    <xf numFmtId="0" fontId="3" fillId="3" borderId="33" xfId="0" applyFont="1" applyFill="1" applyBorder="1" applyAlignment="1" applyProtection="1">
      <alignment vertical="top"/>
    </xf>
    <xf numFmtId="42" fontId="3" fillId="3" borderId="34" xfId="1" applyNumberFormat="1" applyFont="1" applyFill="1" applyBorder="1" applyAlignment="1" applyProtection="1">
      <alignment vertical="top"/>
    </xf>
    <xf numFmtId="42" fontId="3" fillId="3" borderId="35" xfId="1" applyNumberFormat="1" applyFont="1" applyFill="1" applyBorder="1" applyAlignment="1" applyProtection="1">
      <alignment vertical="top"/>
    </xf>
    <xf numFmtId="164" fontId="5" fillId="2" borderId="32" xfId="1" applyNumberFormat="1" applyFont="1" applyFill="1" applyBorder="1" applyAlignment="1" applyProtection="1">
      <alignment vertical="top"/>
    </xf>
    <xf numFmtId="167" fontId="5" fillId="2" borderId="32" xfId="0" applyNumberFormat="1" applyFont="1" applyFill="1" applyBorder="1" applyAlignment="1" applyProtection="1">
      <alignment horizontal="right" vertical="top"/>
    </xf>
    <xf numFmtId="164" fontId="3" fillId="0" borderId="32" xfId="0" applyNumberFormat="1" applyFont="1" applyBorder="1" applyAlignment="1" applyProtection="1">
      <alignment vertical="top"/>
    </xf>
    <xf numFmtId="171" fontId="5" fillId="4" borderId="37" xfId="0" applyNumberFormat="1" applyFont="1" applyFill="1" applyBorder="1" applyAlignment="1" applyProtection="1">
      <alignment horizontal="right" vertical="top"/>
      <protection locked="0"/>
    </xf>
    <xf numFmtId="171" fontId="3" fillId="3" borderId="38" xfId="2" applyNumberFormat="1" applyFont="1" applyFill="1" applyBorder="1" applyAlignment="1" applyProtection="1">
      <alignment vertical="top"/>
    </xf>
    <xf numFmtId="171" fontId="5" fillId="4" borderId="9" xfId="0" applyNumberFormat="1" applyFont="1" applyFill="1" applyBorder="1" applyAlignment="1" applyProtection="1">
      <alignment horizontal="right" vertical="top"/>
      <protection locked="0"/>
    </xf>
    <xf numFmtId="171" fontId="3" fillId="3" borderId="28" xfId="2" applyNumberFormat="1" applyFont="1" applyFill="1" applyBorder="1" applyAlignment="1" applyProtection="1">
      <alignment vertical="top"/>
    </xf>
    <xf numFmtId="171" fontId="5" fillId="4" borderId="40" xfId="0" applyNumberFormat="1" applyFont="1" applyFill="1" applyBorder="1" applyAlignment="1" applyProtection="1">
      <alignment horizontal="right" vertical="top"/>
      <protection locked="0"/>
    </xf>
    <xf numFmtId="171" fontId="3" fillId="3" borderId="41" xfId="2" applyNumberFormat="1" applyFont="1" applyFill="1" applyBorder="1" applyAlignment="1" applyProtection="1">
      <alignment vertical="top"/>
    </xf>
    <xf numFmtId="171" fontId="3" fillId="3" borderId="34" xfId="0" applyNumberFormat="1" applyFont="1" applyFill="1" applyBorder="1" applyAlignment="1" applyProtection="1">
      <alignment horizontal="right" vertical="top"/>
    </xf>
    <xf numFmtId="171" fontId="3" fillId="3" borderId="35" xfId="0" applyNumberFormat="1" applyFont="1" applyFill="1" applyBorder="1" applyAlignment="1" applyProtection="1">
      <alignment horizontal="right" vertical="top"/>
    </xf>
    <xf numFmtId="0" fontId="3" fillId="3" borderId="13" xfId="0" applyFont="1" applyFill="1" applyBorder="1" applyAlignment="1" applyProtection="1">
      <alignment horizontal="left" vertical="top"/>
    </xf>
    <xf numFmtId="42" fontId="3" fillId="3" borderId="33" xfId="0" applyNumberFormat="1" applyFont="1" applyFill="1" applyBorder="1" applyAlignment="1" applyProtection="1">
      <alignment vertical="top"/>
    </xf>
    <xf numFmtId="42" fontId="3" fillId="3" borderId="34" xfId="0" applyNumberFormat="1" applyFont="1" applyFill="1" applyBorder="1" applyAlignment="1" applyProtection="1">
      <alignment vertical="top"/>
    </xf>
    <xf numFmtId="42" fontId="3" fillId="3" borderId="35" xfId="0" applyNumberFormat="1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horizontal="left" vertical="top"/>
    </xf>
    <xf numFmtId="42" fontId="3" fillId="0" borderId="49" xfId="0" applyNumberFormat="1" applyFont="1" applyFill="1" applyBorder="1" applyAlignment="1" applyProtection="1">
      <alignment vertical="top"/>
    </xf>
    <xf numFmtId="42" fontId="3" fillId="0" borderId="34" xfId="0" applyNumberFormat="1" applyFont="1" applyFill="1" applyBorder="1" applyAlignment="1" applyProtection="1">
      <alignment vertical="top"/>
    </xf>
    <xf numFmtId="42" fontId="3" fillId="0" borderId="50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171" fontId="5" fillId="4" borderId="37" xfId="1" applyNumberFormat="1" applyFont="1" applyFill="1" applyBorder="1" applyAlignment="1" applyProtection="1">
      <alignment vertical="top"/>
      <protection locked="0"/>
    </xf>
    <xf numFmtId="171" fontId="3" fillId="3" borderId="38" xfId="0" applyNumberFormat="1" applyFont="1" applyFill="1" applyBorder="1" applyAlignment="1" applyProtection="1">
      <alignment vertical="top"/>
    </xf>
    <xf numFmtId="171" fontId="5" fillId="4" borderId="9" xfId="1" applyNumberFormat="1" applyFont="1" applyFill="1" applyBorder="1" applyAlignment="1" applyProtection="1">
      <alignment vertical="top"/>
      <protection locked="0"/>
    </xf>
    <xf numFmtId="171" fontId="5" fillId="4" borderId="40" xfId="1" applyNumberFormat="1" applyFont="1" applyFill="1" applyBorder="1" applyAlignment="1" applyProtection="1">
      <alignment vertical="top"/>
      <protection locked="0"/>
    </xf>
    <xf numFmtId="171" fontId="3" fillId="3" borderId="42" xfId="0" applyNumberFormat="1" applyFont="1" applyFill="1" applyBorder="1" applyAlignment="1" applyProtection="1">
      <alignment vertical="top"/>
    </xf>
    <xf numFmtId="171" fontId="3" fillId="3" borderId="33" xfId="0" applyNumberFormat="1" applyFont="1" applyFill="1" applyBorder="1" applyAlignment="1" applyProtection="1">
      <alignment vertical="top"/>
    </xf>
    <xf numFmtId="171" fontId="3" fillId="3" borderId="34" xfId="0" applyNumberFormat="1" applyFont="1" applyFill="1" applyBorder="1" applyAlignment="1" applyProtection="1">
      <alignment vertical="top"/>
    </xf>
    <xf numFmtId="171" fontId="3" fillId="3" borderId="35" xfId="0" applyNumberFormat="1" applyFont="1" applyFill="1" applyBorder="1" applyAlignment="1" applyProtection="1">
      <alignment vertical="top"/>
    </xf>
    <xf numFmtId="0" fontId="3" fillId="0" borderId="12" xfId="0" applyFont="1" applyBorder="1" applyAlignment="1" applyProtection="1">
      <alignment vertical="top"/>
    </xf>
    <xf numFmtId="0" fontId="3" fillId="4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>
      <alignment horizontal="left" vertical="top"/>
    </xf>
    <xf numFmtId="0" fontId="3" fillId="3" borderId="43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5" fillId="3" borderId="15" xfId="0" applyFont="1" applyFill="1" applyBorder="1" applyAlignment="1" applyProtection="1">
      <alignment vertical="top"/>
    </xf>
    <xf numFmtId="0" fontId="3" fillId="3" borderId="13" xfId="0" applyFont="1" applyFill="1" applyBorder="1" applyAlignment="1">
      <alignment vertical="center"/>
    </xf>
    <xf numFmtId="0" fontId="3" fillId="4" borderId="17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top"/>
    </xf>
    <xf numFmtId="0" fontId="3" fillId="3" borderId="15" xfId="0" applyFont="1" applyFill="1" applyBorder="1" applyAlignment="1" applyProtection="1">
      <alignment horizontal="center" vertical="top"/>
    </xf>
    <xf numFmtId="0" fontId="3" fillId="3" borderId="54" xfId="0" applyFont="1" applyFill="1" applyBorder="1" applyAlignment="1" applyProtection="1">
      <alignment horizontal="center" vertical="center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57" xfId="0" applyFont="1" applyFill="1" applyBorder="1" applyAlignment="1" applyProtection="1">
      <alignment horizontal="left" vertical="center" wrapText="1"/>
    </xf>
    <xf numFmtId="0" fontId="3" fillId="3" borderId="58" xfId="0" applyFont="1" applyFill="1" applyBorder="1" applyAlignment="1" applyProtection="1">
      <alignment horizontal="left" vertical="center" wrapText="1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7C4FC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sheetPr>
    <pageSetUpPr fitToPage="1"/>
  </sheetPr>
  <dimension ref="A1:W10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2.7109375" defaultRowHeight="11.25" x14ac:dyDescent="0.25"/>
  <cols>
    <col min="1" max="1" width="51.28515625" style="160" customWidth="1"/>
    <col min="2" max="19" width="12.7109375" style="160"/>
    <col min="20" max="20" width="12.7109375" style="161"/>
    <col min="21" max="16384" width="12.7109375" style="160"/>
  </cols>
  <sheetData>
    <row r="1" spans="1:23" ht="12" thickBot="1" x14ac:dyDescent="0.3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23" ht="12" thickBot="1" x14ac:dyDescent="0.3">
      <c r="A2" s="237" t="s">
        <v>204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163"/>
      <c r="O2" s="164"/>
      <c r="P2" s="165"/>
      <c r="T2" s="160"/>
      <c r="W2" s="161"/>
    </row>
    <row r="3" spans="1:23" ht="12" thickBot="1" x14ac:dyDescent="0.3">
      <c r="A3" s="238" t="s">
        <v>205</v>
      </c>
      <c r="B3" s="166"/>
      <c r="C3" s="166"/>
      <c r="D3" s="167"/>
      <c r="E3" s="240"/>
      <c r="F3" s="168"/>
      <c r="G3" s="169"/>
      <c r="Q3" s="161"/>
      <c r="T3" s="160"/>
    </row>
    <row r="4" spans="1:23" s="16" customFormat="1" ht="12" thickBot="1" x14ac:dyDescent="0.3">
      <c r="A4" s="239" t="s">
        <v>196</v>
      </c>
      <c r="B4" s="170"/>
      <c r="C4" s="170"/>
      <c r="D4" s="170"/>
      <c r="E4" s="170"/>
      <c r="F4" s="170"/>
      <c r="G4" s="170"/>
      <c r="H4" s="170"/>
      <c r="I4" s="170"/>
      <c r="J4" s="171"/>
      <c r="K4" s="19"/>
    </row>
    <row r="5" spans="1:23" ht="12" thickBot="1" x14ac:dyDescent="0.3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72"/>
    </row>
    <row r="6" spans="1:23" s="176" customFormat="1" ht="112.5" x14ac:dyDescent="0.25">
      <c r="A6" s="173" t="s">
        <v>54</v>
      </c>
      <c r="B6" s="1" t="s">
        <v>176</v>
      </c>
      <c r="C6" s="1" t="s">
        <v>177</v>
      </c>
      <c r="D6" s="1" t="s">
        <v>178</v>
      </c>
      <c r="E6" s="1" t="s">
        <v>179</v>
      </c>
      <c r="F6" s="1" t="s">
        <v>180</v>
      </c>
      <c r="G6" s="1" t="s">
        <v>181</v>
      </c>
      <c r="H6" s="1" t="s">
        <v>182</v>
      </c>
      <c r="I6" s="1" t="s">
        <v>183</v>
      </c>
      <c r="J6" s="1" t="s">
        <v>184</v>
      </c>
      <c r="K6" s="1" t="s">
        <v>185</v>
      </c>
      <c r="L6" s="1" t="s">
        <v>186</v>
      </c>
      <c r="M6" s="1" t="s">
        <v>187</v>
      </c>
      <c r="N6" s="1" t="s">
        <v>188</v>
      </c>
      <c r="O6" s="1" t="s">
        <v>190</v>
      </c>
      <c r="P6" s="1" t="s">
        <v>191</v>
      </c>
      <c r="Q6" s="1" t="s">
        <v>192</v>
      </c>
      <c r="R6" s="1" t="s">
        <v>193</v>
      </c>
      <c r="S6" s="1" t="s">
        <v>194</v>
      </c>
      <c r="T6" s="174" t="s">
        <v>130</v>
      </c>
      <c r="U6" s="175"/>
    </row>
    <row r="7" spans="1:23" s="176" customFormat="1" x14ac:dyDescent="0.25">
      <c r="A7" s="177" t="s">
        <v>129</v>
      </c>
      <c r="B7" s="2">
        <v>9850</v>
      </c>
      <c r="C7" s="2">
        <v>9851</v>
      </c>
      <c r="D7" s="2">
        <v>9857</v>
      </c>
      <c r="E7" s="2">
        <v>9858</v>
      </c>
      <c r="F7" s="2">
        <v>9859</v>
      </c>
      <c r="G7" s="2">
        <v>9860</v>
      </c>
      <c r="H7" s="2">
        <v>9861</v>
      </c>
      <c r="I7" s="2">
        <v>9867</v>
      </c>
      <c r="J7" s="2">
        <v>9870</v>
      </c>
      <c r="K7" s="2">
        <v>9874</v>
      </c>
      <c r="L7" s="2">
        <v>9875</v>
      </c>
      <c r="M7" s="2">
        <v>9884</v>
      </c>
      <c r="N7" s="2">
        <v>9885</v>
      </c>
      <c r="O7" s="2">
        <v>9879</v>
      </c>
      <c r="P7" s="2">
        <v>9880</v>
      </c>
      <c r="Q7" s="2">
        <v>9881</v>
      </c>
      <c r="R7" s="2">
        <v>9882</v>
      </c>
      <c r="S7" s="2">
        <v>9883</v>
      </c>
      <c r="T7" s="178"/>
      <c r="U7" s="175"/>
    </row>
    <row r="8" spans="1:23" s="176" customFormat="1" ht="12" thickBot="1" x14ac:dyDescent="0.3">
      <c r="A8" s="179" t="s">
        <v>55</v>
      </c>
      <c r="B8" s="3" t="s">
        <v>126</v>
      </c>
      <c r="C8" s="3" t="s">
        <v>127</v>
      </c>
      <c r="D8" s="3" t="s">
        <v>124</v>
      </c>
      <c r="E8" s="3" t="s">
        <v>189</v>
      </c>
      <c r="F8" s="3" t="s">
        <v>189</v>
      </c>
      <c r="G8" s="3" t="s">
        <v>189</v>
      </c>
      <c r="H8" s="3" t="s">
        <v>189</v>
      </c>
      <c r="I8" s="3" t="s">
        <v>124</v>
      </c>
      <c r="J8" s="3" t="s">
        <v>189</v>
      </c>
      <c r="K8" s="3" t="s">
        <v>124</v>
      </c>
      <c r="L8" s="3" t="s">
        <v>148</v>
      </c>
      <c r="M8" s="3" t="s">
        <v>189</v>
      </c>
      <c r="N8" s="3" t="s">
        <v>189</v>
      </c>
      <c r="O8" s="3" t="s">
        <v>189</v>
      </c>
      <c r="P8" s="3" t="s">
        <v>189</v>
      </c>
      <c r="Q8" s="3" t="s">
        <v>189</v>
      </c>
      <c r="R8" s="3" t="s">
        <v>189</v>
      </c>
      <c r="S8" s="3" t="s">
        <v>189</v>
      </c>
      <c r="T8" s="180"/>
      <c r="U8" s="175"/>
    </row>
    <row r="9" spans="1:23" ht="12" thickBot="1" x14ac:dyDescent="0.3">
      <c r="A9" s="181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</row>
    <row r="10" spans="1:23" ht="12" thickBot="1" x14ac:dyDescent="0.3">
      <c r="A10" s="184" t="s">
        <v>125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6">
        <f>SUM(B10:S10)</f>
        <v>0</v>
      </c>
      <c r="U10" s="165"/>
    </row>
    <row r="11" spans="1:23" ht="12" thickBot="1" x14ac:dyDescent="0.3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8"/>
    </row>
    <row r="12" spans="1:23" ht="12" thickBot="1" x14ac:dyDescent="0.3">
      <c r="A12" s="10" t="s">
        <v>155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  <c r="U12" s="165"/>
    </row>
    <row r="13" spans="1:23" x14ac:dyDescent="0.25">
      <c r="A13" s="189" t="s">
        <v>142</v>
      </c>
      <c r="B13" s="190">
        <v>0</v>
      </c>
      <c r="C13" s="190">
        <v>0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1">
        <f>SUM(B13:S13)</f>
        <v>0</v>
      </c>
      <c r="U13" s="165"/>
    </row>
    <row r="14" spans="1:23" x14ac:dyDescent="0.25">
      <c r="A14" s="192" t="s">
        <v>131</v>
      </c>
      <c r="B14" s="193">
        <v>0</v>
      </c>
      <c r="C14" s="193">
        <v>0</v>
      </c>
      <c r="D14" s="193">
        <v>0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1">
        <f t="shared" ref="T14:T28" si="0">SUM(B14:S14)</f>
        <v>0</v>
      </c>
      <c r="U14" s="165"/>
    </row>
    <row r="15" spans="1:23" x14ac:dyDescent="0.25">
      <c r="A15" s="192" t="s">
        <v>132</v>
      </c>
      <c r="B15" s="193">
        <v>0</v>
      </c>
      <c r="C15" s="193">
        <v>0</v>
      </c>
      <c r="D15" s="193">
        <v>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1">
        <f t="shared" si="0"/>
        <v>0</v>
      </c>
      <c r="U15" s="165"/>
    </row>
    <row r="16" spans="1:23" x14ac:dyDescent="0.25">
      <c r="A16" s="192" t="s">
        <v>133</v>
      </c>
      <c r="B16" s="193">
        <v>0</v>
      </c>
      <c r="C16" s="193">
        <v>0</v>
      </c>
      <c r="D16" s="193">
        <v>0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1">
        <f t="shared" si="0"/>
        <v>0</v>
      </c>
      <c r="U16" s="165"/>
    </row>
    <row r="17" spans="1:21" x14ac:dyDescent="0.25">
      <c r="A17" s="192" t="s">
        <v>134</v>
      </c>
      <c r="B17" s="193">
        <v>0</v>
      </c>
      <c r="C17" s="193">
        <v>0</v>
      </c>
      <c r="D17" s="193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1">
        <f t="shared" si="0"/>
        <v>0</v>
      </c>
      <c r="U17" s="165"/>
    </row>
    <row r="18" spans="1:21" x14ac:dyDescent="0.25">
      <c r="A18" s="192" t="s">
        <v>135</v>
      </c>
      <c r="B18" s="193">
        <v>0</v>
      </c>
      <c r="C18" s="193">
        <v>0</v>
      </c>
      <c r="D18" s="193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1">
        <f t="shared" si="0"/>
        <v>0</v>
      </c>
      <c r="U18" s="165"/>
    </row>
    <row r="19" spans="1:21" x14ac:dyDescent="0.25">
      <c r="A19" s="192" t="s">
        <v>136</v>
      </c>
      <c r="B19" s="193">
        <v>0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1">
        <f t="shared" si="0"/>
        <v>0</v>
      </c>
      <c r="U19" s="165"/>
    </row>
    <row r="20" spans="1:21" x14ac:dyDescent="0.25">
      <c r="A20" s="192" t="s">
        <v>137</v>
      </c>
      <c r="B20" s="193">
        <v>0</v>
      </c>
      <c r="C20" s="193">
        <v>0</v>
      </c>
      <c r="D20" s="193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1">
        <f t="shared" si="0"/>
        <v>0</v>
      </c>
      <c r="U20" s="165"/>
    </row>
    <row r="21" spans="1:21" x14ac:dyDescent="0.25">
      <c r="A21" s="192" t="s">
        <v>138</v>
      </c>
      <c r="B21" s="193">
        <v>0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1">
        <f t="shared" si="0"/>
        <v>0</v>
      </c>
      <c r="U21" s="165"/>
    </row>
    <row r="22" spans="1:21" x14ac:dyDescent="0.25">
      <c r="A22" s="192" t="s">
        <v>139</v>
      </c>
      <c r="B22" s="193">
        <v>0</v>
      </c>
      <c r="C22" s="193">
        <v>0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1">
        <f t="shared" si="0"/>
        <v>0</v>
      </c>
      <c r="U22" s="165"/>
    </row>
    <row r="23" spans="1:21" x14ac:dyDescent="0.25">
      <c r="A23" s="192" t="s">
        <v>140</v>
      </c>
      <c r="B23" s="193">
        <v>0</v>
      </c>
      <c r="C23" s="193">
        <v>0</v>
      </c>
      <c r="D23" s="193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1">
        <f t="shared" si="0"/>
        <v>0</v>
      </c>
      <c r="U23" s="165"/>
    </row>
    <row r="24" spans="1:21" x14ac:dyDescent="0.25">
      <c r="A24" s="192" t="s">
        <v>141</v>
      </c>
      <c r="B24" s="193">
        <v>0</v>
      </c>
      <c r="C24" s="193">
        <v>0</v>
      </c>
      <c r="D24" s="193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1">
        <f t="shared" si="0"/>
        <v>0</v>
      </c>
      <c r="U24" s="165"/>
    </row>
    <row r="25" spans="1:21" x14ac:dyDescent="0.25">
      <c r="A25" s="192" t="s">
        <v>143</v>
      </c>
      <c r="B25" s="193">
        <v>0</v>
      </c>
      <c r="C25" s="193">
        <v>0</v>
      </c>
      <c r="D25" s="193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1">
        <f t="shared" si="0"/>
        <v>0</v>
      </c>
      <c r="U25" s="165"/>
    </row>
    <row r="26" spans="1:21" x14ac:dyDescent="0.25">
      <c r="A26" s="194" t="s">
        <v>62</v>
      </c>
      <c r="B26" s="193">
        <v>0</v>
      </c>
      <c r="C26" s="193">
        <v>0</v>
      </c>
      <c r="D26" s="193">
        <v>0</v>
      </c>
      <c r="E26" s="193">
        <v>0</v>
      </c>
      <c r="F26" s="193">
        <v>0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1">
        <f t="shared" si="0"/>
        <v>0</v>
      </c>
      <c r="U26" s="165"/>
    </row>
    <row r="27" spans="1:21" x14ac:dyDescent="0.25">
      <c r="A27" s="194" t="s">
        <v>62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1">
        <f t="shared" si="0"/>
        <v>0</v>
      </c>
      <c r="U27" s="165"/>
    </row>
    <row r="28" spans="1:21" ht="12" thickBot="1" x14ac:dyDescent="0.3">
      <c r="A28" s="195" t="s">
        <v>206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7">
        <f t="shared" si="0"/>
        <v>0</v>
      </c>
      <c r="U28" s="165"/>
    </row>
    <row r="29" spans="1:21" ht="12" thickBot="1" x14ac:dyDescent="0.3">
      <c r="A29" s="198" t="s">
        <v>83</v>
      </c>
      <c r="B29" s="199">
        <f t="shared" ref="B29:S29" si="1">SUM(B13:B28)</f>
        <v>0</v>
      </c>
      <c r="C29" s="199">
        <f t="shared" si="1"/>
        <v>0</v>
      </c>
      <c r="D29" s="199">
        <f t="shared" si="1"/>
        <v>0</v>
      </c>
      <c r="E29" s="199">
        <f t="shared" si="1"/>
        <v>0</v>
      </c>
      <c r="F29" s="199">
        <f t="shared" si="1"/>
        <v>0</v>
      </c>
      <c r="G29" s="199">
        <f t="shared" si="1"/>
        <v>0</v>
      </c>
      <c r="H29" s="199">
        <f t="shared" si="1"/>
        <v>0</v>
      </c>
      <c r="I29" s="199">
        <f t="shared" si="1"/>
        <v>0</v>
      </c>
      <c r="J29" s="199">
        <f t="shared" si="1"/>
        <v>0</v>
      </c>
      <c r="K29" s="199">
        <f t="shared" si="1"/>
        <v>0</v>
      </c>
      <c r="L29" s="199">
        <f t="shared" si="1"/>
        <v>0</v>
      </c>
      <c r="M29" s="199">
        <f>SUM(M13:M28)</f>
        <v>0</v>
      </c>
      <c r="N29" s="199">
        <f>SUM(N13:N28)</f>
        <v>0</v>
      </c>
      <c r="O29" s="199">
        <f t="shared" si="1"/>
        <v>0</v>
      </c>
      <c r="P29" s="199">
        <f t="shared" si="1"/>
        <v>0</v>
      </c>
      <c r="Q29" s="199">
        <f t="shared" si="1"/>
        <v>0</v>
      </c>
      <c r="R29" s="199">
        <f t="shared" si="1"/>
        <v>0</v>
      </c>
      <c r="S29" s="199">
        <f t="shared" si="1"/>
        <v>0</v>
      </c>
      <c r="T29" s="200">
        <f>SUM(T13:T28)</f>
        <v>0</v>
      </c>
      <c r="U29" s="165"/>
    </row>
    <row r="30" spans="1:21" ht="12" thickBot="1" x14ac:dyDescent="0.3">
      <c r="A30" s="187"/>
      <c r="B30" s="201"/>
      <c r="C30" s="201"/>
      <c r="D30" s="202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203"/>
    </row>
    <row r="31" spans="1:21" ht="12" thickBot="1" x14ac:dyDescent="0.3">
      <c r="A31" s="10" t="s">
        <v>153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165"/>
    </row>
    <row r="32" spans="1:21" x14ac:dyDescent="0.25">
      <c r="A32" s="189" t="s">
        <v>142</v>
      </c>
      <c r="B32" s="190">
        <v>0</v>
      </c>
      <c r="C32" s="190">
        <v>0</v>
      </c>
      <c r="D32" s="190">
        <v>0</v>
      </c>
      <c r="E32" s="190"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  <c r="R32" s="190">
        <v>0</v>
      </c>
      <c r="S32" s="190">
        <v>0</v>
      </c>
      <c r="T32" s="191">
        <f t="shared" ref="T32:T47" si="2">SUM(B32:S32)</f>
        <v>0</v>
      </c>
      <c r="U32" s="165"/>
    </row>
    <row r="33" spans="1:21" x14ac:dyDescent="0.25">
      <c r="A33" s="192" t="s">
        <v>131</v>
      </c>
      <c r="B33" s="193">
        <v>0</v>
      </c>
      <c r="C33" s="193">
        <v>0</v>
      </c>
      <c r="D33" s="193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0">
        <v>0</v>
      </c>
      <c r="N33" s="190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1">
        <f t="shared" si="2"/>
        <v>0</v>
      </c>
      <c r="U33" s="165"/>
    </row>
    <row r="34" spans="1:21" x14ac:dyDescent="0.25">
      <c r="A34" s="192" t="s">
        <v>132</v>
      </c>
      <c r="B34" s="193">
        <v>0</v>
      </c>
      <c r="C34" s="193">
        <v>0</v>
      </c>
      <c r="D34" s="193">
        <v>0</v>
      </c>
      <c r="E34" s="193">
        <v>0</v>
      </c>
      <c r="F34" s="193">
        <v>0</v>
      </c>
      <c r="G34" s="193">
        <v>0</v>
      </c>
      <c r="H34" s="193">
        <v>0</v>
      </c>
      <c r="I34" s="193">
        <v>0</v>
      </c>
      <c r="J34" s="193">
        <v>0</v>
      </c>
      <c r="K34" s="193">
        <v>0</v>
      </c>
      <c r="L34" s="193">
        <v>0</v>
      </c>
      <c r="M34" s="190">
        <v>0</v>
      </c>
      <c r="N34" s="190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1">
        <f t="shared" si="2"/>
        <v>0</v>
      </c>
      <c r="U34" s="165"/>
    </row>
    <row r="35" spans="1:21" x14ac:dyDescent="0.25">
      <c r="A35" s="192" t="s">
        <v>133</v>
      </c>
      <c r="B35" s="193">
        <v>0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0">
        <v>0</v>
      </c>
      <c r="N35" s="190">
        <v>0</v>
      </c>
      <c r="O35" s="193">
        <v>0</v>
      </c>
      <c r="P35" s="193">
        <v>0</v>
      </c>
      <c r="Q35" s="193">
        <v>0</v>
      </c>
      <c r="R35" s="193">
        <v>0</v>
      </c>
      <c r="S35" s="193">
        <v>0</v>
      </c>
      <c r="T35" s="191">
        <f t="shared" si="2"/>
        <v>0</v>
      </c>
      <c r="U35" s="165"/>
    </row>
    <row r="36" spans="1:21" x14ac:dyDescent="0.25">
      <c r="A36" s="192" t="s">
        <v>134</v>
      </c>
      <c r="B36" s="193">
        <v>0</v>
      </c>
      <c r="C36" s="193">
        <v>0</v>
      </c>
      <c r="D36" s="193">
        <v>0</v>
      </c>
      <c r="E36" s="193">
        <v>0</v>
      </c>
      <c r="F36" s="193">
        <v>0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0">
        <v>0</v>
      </c>
      <c r="N36" s="190">
        <v>0</v>
      </c>
      <c r="O36" s="193">
        <v>0</v>
      </c>
      <c r="P36" s="193">
        <v>0</v>
      </c>
      <c r="Q36" s="193">
        <v>0</v>
      </c>
      <c r="R36" s="193">
        <v>0</v>
      </c>
      <c r="S36" s="193">
        <v>0</v>
      </c>
      <c r="T36" s="191">
        <f t="shared" si="2"/>
        <v>0</v>
      </c>
      <c r="U36" s="165"/>
    </row>
    <row r="37" spans="1:21" x14ac:dyDescent="0.25">
      <c r="A37" s="192" t="s">
        <v>135</v>
      </c>
      <c r="B37" s="193">
        <v>0</v>
      </c>
      <c r="C37" s="193">
        <v>0</v>
      </c>
      <c r="D37" s="193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0">
        <v>0</v>
      </c>
      <c r="N37" s="190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1">
        <f t="shared" si="2"/>
        <v>0</v>
      </c>
      <c r="U37" s="165"/>
    </row>
    <row r="38" spans="1:21" x14ac:dyDescent="0.25">
      <c r="A38" s="192" t="s">
        <v>136</v>
      </c>
      <c r="B38" s="193">
        <v>0</v>
      </c>
      <c r="C38" s="193">
        <v>0</v>
      </c>
      <c r="D38" s="193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0">
        <v>0</v>
      </c>
      <c r="N38" s="190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1">
        <f t="shared" si="2"/>
        <v>0</v>
      </c>
      <c r="U38" s="165"/>
    </row>
    <row r="39" spans="1:21" x14ac:dyDescent="0.25">
      <c r="A39" s="192" t="s">
        <v>137</v>
      </c>
      <c r="B39" s="193">
        <v>0</v>
      </c>
      <c r="C39" s="193">
        <v>0</v>
      </c>
      <c r="D39" s="193">
        <v>0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0">
        <v>0</v>
      </c>
      <c r="N39" s="190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1">
        <f t="shared" si="2"/>
        <v>0</v>
      </c>
      <c r="U39" s="165"/>
    </row>
    <row r="40" spans="1:21" x14ac:dyDescent="0.25">
      <c r="A40" s="192" t="s">
        <v>138</v>
      </c>
      <c r="B40" s="193">
        <v>0</v>
      </c>
      <c r="C40" s="193">
        <v>0</v>
      </c>
      <c r="D40" s="193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0">
        <v>0</v>
      </c>
      <c r="N40" s="190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1">
        <f t="shared" si="2"/>
        <v>0</v>
      </c>
      <c r="U40" s="165"/>
    </row>
    <row r="41" spans="1:21" x14ac:dyDescent="0.25">
      <c r="A41" s="192" t="s">
        <v>139</v>
      </c>
      <c r="B41" s="193">
        <v>0</v>
      </c>
      <c r="C41" s="193">
        <v>0</v>
      </c>
      <c r="D41" s="193">
        <v>0</v>
      </c>
      <c r="E41" s="193">
        <v>0</v>
      </c>
      <c r="F41" s="193">
        <v>0</v>
      </c>
      <c r="G41" s="193">
        <v>0</v>
      </c>
      <c r="H41" s="193">
        <v>0</v>
      </c>
      <c r="I41" s="193">
        <v>0</v>
      </c>
      <c r="J41" s="193">
        <v>0</v>
      </c>
      <c r="K41" s="193">
        <v>0</v>
      </c>
      <c r="L41" s="193">
        <v>0</v>
      </c>
      <c r="M41" s="190">
        <v>0</v>
      </c>
      <c r="N41" s="190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1">
        <f t="shared" si="2"/>
        <v>0</v>
      </c>
      <c r="U41" s="165"/>
    </row>
    <row r="42" spans="1:21" x14ac:dyDescent="0.25">
      <c r="A42" s="192" t="s">
        <v>140</v>
      </c>
      <c r="B42" s="193">
        <v>0</v>
      </c>
      <c r="C42" s="193">
        <v>0</v>
      </c>
      <c r="D42" s="193">
        <v>0</v>
      </c>
      <c r="E42" s="193">
        <v>0</v>
      </c>
      <c r="F42" s="193">
        <v>0</v>
      </c>
      <c r="G42" s="193">
        <v>0</v>
      </c>
      <c r="H42" s="193">
        <v>0</v>
      </c>
      <c r="I42" s="193">
        <v>0</v>
      </c>
      <c r="J42" s="193">
        <v>0</v>
      </c>
      <c r="K42" s="193">
        <v>0</v>
      </c>
      <c r="L42" s="193">
        <v>0</v>
      </c>
      <c r="M42" s="190">
        <v>0</v>
      </c>
      <c r="N42" s="190">
        <v>0</v>
      </c>
      <c r="O42" s="193">
        <v>0</v>
      </c>
      <c r="P42" s="193">
        <v>0</v>
      </c>
      <c r="Q42" s="193">
        <v>0</v>
      </c>
      <c r="R42" s="193">
        <v>0</v>
      </c>
      <c r="S42" s="193">
        <v>0</v>
      </c>
      <c r="T42" s="191">
        <f t="shared" si="2"/>
        <v>0</v>
      </c>
      <c r="U42" s="165"/>
    </row>
    <row r="43" spans="1:21" x14ac:dyDescent="0.25">
      <c r="A43" s="192" t="s">
        <v>141</v>
      </c>
      <c r="B43" s="193">
        <v>0</v>
      </c>
      <c r="C43" s="193">
        <v>0</v>
      </c>
      <c r="D43" s="193">
        <v>0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0</v>
      </c>
      <c r="K43" s="193">
        <v>0</v>
      </c>
      <c r="L43" s="193">
        <v>0</v>
      </c>
      <c r="M43" s="190">
        <v>0</v>
      </c>
      <c r="N43" s="190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1">
        <f t="shared" si="2"/>
        <v>0</v>
      </c>
      <c r="U43" s="165"/>
    </row>
    <row r="44" spans="1:21" x14ac:dyDescent="0.25">
      <c r="A44" s="192" t="s">
        <v>143</v>
      </c>
      <c r="B44" s="193">
        <v>0</v>
      </c>
      <c r="C44" s="193">
        <v>0</v>
      </c>
      <c r="D44" s="193">
        <v>0</v>
      </c>
      <c r="E44" s="193">
        <v>0</v>
      </c>
      <c r="F44" s="193">
        <v>0</v>
      </c>
      <c r="G44" s="193">
        <v>0</v>
      </c>
      <c r="H44" s="193">
        <v>0</v>
      </c>
      <c r="I44" s="193">
        <v>0</v>
      </c>
      <c r="J44" s="193">
        <v>0</v>
      </c>
      <c r="K44" s="193">
        <v>0</v>
      </c>
      <c r="L44" s="193">
        <v>0</v>
      </c>
      <c r="M44" s="190">
        <v>0</v>
      </c>
      <c r="N44" s="190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1">
        <f t="shared" si="2"/>
        <v>0</v>
      </c>
      <c r="U44" s="165"/>
    </row>
    <row r="45" spans="1:21" x14ac:dyDescent="0.25">
      <c r="A45" s="194" t="s">
        <v>62</v>
      </c>
      <c r="B45" s="193">
        <v>0</v>
      </c>
      <c r="C45" s="193">
        <v>0</v>
      </c>
      <c r="D45" s="193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193">
        <v>0</v>
      </c>
      <c r="M45" s="190">
        <v>0</v>
      </c>
      <c r="N45" s="190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1">
        <f t="shared" si="2"/>
        <v>0</v>
      </c>
      <c r="U45" s="165"/>
    </row>
    <row r="46" spans="1:21" x14ac:dyDescent="0.25">
      <c r="A46" s="194" t="s">
        <v>62</v>
      </c>
      <c r="B46" s="193">
        <v>0</v>
      </c>
      <c r="C46" s="193">
        <v>0</v>
      </c>
      <c r="D46" s="193">
        <v>0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93">
        <v>0</v>
      </c>
      <c r="K46" s="193">
        <v>0</v>
      </c>
      <c r="L46" s="193">
        <v>0</v>
      </c>
      <c r="M46" s="190">
        <v>0</v>
      </c>
      <c r="N46" s="190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1">
        <f t="shared" si="2"/>
        <v>0</v>
      </c>
      <c r="U46" s="165"/>
    </row>
    <row r="47" spans="1:21" ht="12" thickBot="1" x14ac:dyDescent="0.3">
      <c r="A47" s="195" t="s">
        <v>206</v>
      </c>
      <c r="B47" s="196">
        <v>0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0">
        <v>0</v>
      </c>
      <c r="N47" s="190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7">
        <f t="shared" si="2"/>
        <v>0</v>
      </c>
      <c r="U47" s="165"/>
    </row>
    <row r="48" spans="1:21" ht="12" thickBot="1" x14ac:dyDescent="0.3">
      <c r="A48" s="198" t="s">
        <v>82</v>
      </c>
      <c r="B48" s="199">
        <f t="shared" ref="B48:T48" si="3">SUM(B32:B47)</f>
        <v>0</v>
      </c>
      <c r="C48" s="199">
        <f t="shared" si="3"/>
        <v>0</v>
      </c>
      <c r="D48" s="199">
        <f t="shared" si="3"/>
        <v>0</v>
      </c>
      <c r="E48" s="199">
        <f t="shared" si="3"/>
        <v>0</v>
      </c>
      <c r="F48" s="199">
        <f t="shared" si="3"/>
        <v>0</v>
      </c>
      <c r="G48" s="199">
        <f t="shared" si="3"/>
        <v>0</v>
      </c>
      <c r="H48" s="199">
        <f t="shared" si="3"/>
        <v>0</v>
      </c>
      <c r="I48" s="199">
        <f t="shared" si="3"/>
        <v>0</v>
      </c>
      <c r="J48" s="199">
        <f t="shared" si="3"/>
        <v>0</v>
      </c>
      <c r="K48" s="199">
        <f t="shared" si="3"/>
        <v>0</v>
      </c>
      <c r="L48" s="199">
        <f t="shared" si="3"/>
        <v>0</v>
      </c>
      <c r="M48" s="199">
        <f t="shared" si="3"/>
        <v>0</v>
      </c>
      <c r="N48" s="199">
        <f t="shared" si="3"/>
        <v>0</v>
      </c>
      <c r="O48" s="199">
        <f t="shared" si="3"/>
        <v>0</v>
      </c>
      <c r="P48" s="199">
        <f t="shared" si="3"/>
        <v>0</v>
      </c>
      <c r="Q48" s="199">
        <f t="shared" si="3"/>
        <v>0</v>
      </c>
      <c r="R48" s="199">
        <f t="shared" si="3"/>
        <v>0</v>
      </c>
      <c r="S48" s="199">
        <f t="shared" si="3"/>
        <v>0</v>
      </c>
      <c r="T48" s="200">
        <f t="shared" si="3"/>
        <v>0</v>
      </c>
      <c r="U48" s="165"/>
    </row>
    <row r="49" spans="1:21" ht="12" thickBot="1" x14ac:dyDescent="0.3">
      <c r="A49" s="187"/>
      <c r="B49" s="201"/>
      <c r="C49" s="201"/>
      <c r="D49" s="202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203"/>
    </row>
    <row r="50" spans="1:21" ht="12" thickBot="1" x14ac:dyDescent="0.3">
      <c r="A50" s="10" t="s">
        <v>154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9"/>
      <c r="U50" s="165"/>
    </row>
    <row r="51" spans="1:21" x14ac:dyDescent="0.25">
      <c r="A51" s="189" t="s">
        <v>142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5">
        <f t="shared" ref="T51:T66" si="4">SUM(B51:S51)</f>
        <v>0</v>
      </c>
      <c r="U51" s="165"/>
    </row>
    <row r="52" spans="1:21" x14ac:dyDescent="0.25">
      <c r="A52" s="192" t="s">
        <v>131</v>
      </c>
      <c r="B52" s="206">
        <v>0</v>
      </c>
      <c r="C52" s="206">
        <v>0</v>
      </c>
      <c r="D52" s="206">
        <v>0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4">
        <v>0</v>
      </c>
      <c r="N52" s="204">
        <v>0</v>
      </c>
      <c r="O52" s="206">
        <v>0</v>
      </c>
      <c r="P52" s="206">
        <v>0</v>
      </c>
      <c r="Q52" s="206">
        <v>0</v>
      </c>
      <c r="R52" s="206">
        <v>0</v>
      </c>
      <c r="S52" s="206">
        <v>0</v>
      </c>
      <c r="T52" s="207">
        <f t="shared" si="4"/>
        <v>0</v>
      </c>
      <c r="U52" s="165"/>
    </row>
    <row r="53" spans="1:21" x14ac:dyDescent="0.25">
      <c r="A53" s="192" t="s">
        <v>132</v>
      </c>
      <c r="B53" s="206">
        <v>0</v>
      </c>
      <c r="C53" s="206">
        <v>0</v>
      </c>
      <c r="D53" s="206">
        <v>0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  <c r="K53" s="206">
        <v>0</v>
      </c>
      <c r="L53" s="206">
        <v>0</v>
      </c>
      <c r="M53" s="204">
        <v>0</v>
      </c>
      <c r="N53" s="204">
        <v>0</v>
      </c>
      <c r="O53" s="206">
        <v>0</v>
      </c>
      <c r="P53" s="206">
        <v>0</v>
      </c>
      <c r="Q53" s="206">
        <v>0</v>
      </c>
      <c r="R53" s="206">
        <v>0</v>
      </c>
      <c r="S53" s="206">
        <v>0</v>
      </c>
      <c r="T53" s="207">
        <f t="shared" si="4"/>
        <v>0</v>
      </c>
      <c r="U53" s="165"/>
    </row>
    <row r="54" spans="1:21" x14ac:dyDescent="0.25">
      <c r="A54" s="192" t="s">
        <v>133</v>
      </c>
      <c r="B54" s="206">
        <v>0</v>
      </c>
      <c r="C54" s="206">
        <v>0</v>
      </c>
      <c r="D54" s="206">
        <v>0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  <c r="M54" s="204">
        <v>0</v>
      </c>
      <c r="N54" s="204">
        <v>0</v>
      </c>
      <c r="O54" s="206">
        <v>0</v>
      </c>
      <c r="P54" s="206">
        <v>0</v>
      </c>
      <c r="Q54" s="206">
        <v>0</v>
      </c>
      <c r="R54" s="206">
        <v>0</v>
      </c>
      <c r="S54" s="206">
        <v>0</v>
      </c>
      <c r="T54" s="207">
        <f t="shared" si="4"/>
        <v>0</v>
      </c>
      <c r="U54" s="165"/>
    </row>
    <row r="55" spans="1:21" x14ac:dyDescent="0.25">
      <c r="A55" s="192" t="s">
        <v>134</v>
      </c>
      <c r="B55" s="206">
        <v>0</v>
      </c>
      <c r="C55" s="206">
        <v>0</v>
      </c>
      <c r="D55" s="206">
        <v>0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  <c r="M55" s="204">
        <v>0</v>
      </c>
      <c r="N55" s="204">
        <v>0</v>
      </c>
      <c r="O55" s="206">
        <v>0</v>
      </c>
      <c r="P55" s="206">
        <v>0</v>
      </c>
      <c r="Q55" s="206">
        <v>0</v>
      </c>
      <c r="R55" s="206">
        <v>0</v>
      </c>
      <c r="S55" s="206">
        <v>0</v>
      </c>
      <c r="T55" s="207">
        <f t="shared" si="4"/>
        <v>0</v>
      </c>
      <c r="U55" s="165"/>
    </row>
    <row r="56" spans="1:21" x14ac:dyDescent="0.25">
      <c r="A56" s="192" t="s">
        <v>135</v>
      </c>
      <c r="B56" s="206">
        <v>0</v>
      </c>
      <c r="C56" s="206">
        <v>0</v>
      </c>
      <c r="D56" s="206">
        <v>0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  <c r="M56" s="204">
        <v>0</v>
      </c>
      <c r="N56" s="204">
        <v>0</v>
      </c>
      <c r="O56" s="206">
        <v>0</v>
      </c>
      <c r="P56" s="206">
        <v>0</v>
      </c>
      <c r="Q56" s="206">
        <v>0</v>
      </c>
      <c r="R56" s="206">
        <v>0</v>
      </c>
      <c r="S56" s="206">
        <v>0</v>
      </c>
      <c r="T56" s="207">
        <f t="shared" si="4"/>
        <v>0</v>
      </c>
      <c r="U56" s="165"/>
    </row>
    <row r="57" spans="1:21" x14ac:dyDescent="0.25">
      <c r="A57" s="192" t="s">
        <v>136</v>
      </c>
      <c r="B57" s="206">
        <v>0</v>
      </c>
      <c r="C57" s="206">
        <v>0</v>
      </c>
      <c r="D57" s="206">
        <v>0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  <c r="M57" s="204">
        <v>0</v>
      </c>
      <c r="N57" s="204">
        <v>0</v>
      </c>
      <c r="O57" s="206">
        <v>0</v>
      </c>
      <c r="P57" s="206">
        <v>0</v>
      </c>
      <c r="Q57" s="206">
        <v>0</v>
      </c>
      <c r="R57" s="206">
        <v>0</v>
      </c>
      <c r="S57" s="206">
        <v>0</v>
      </c>
      <c r="T57" s="207">
        <f t="shared" si="4"/>
        <v>0</v>
      </c>
      <c r="U57" s="165"/>
    </row>
    <row r="58" spans="1:21" x14ac:dyDescent="0.25">
      <c r="A58" s="192" t="s">
        <v>137</v>
      </c>
      <c r="B58" s="206">
        <v>0</v>
      </c>
      <c r="C58" s="206">
        <v>0</v>
      </c>
      <c r="D58" s="206">
        <v>0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  <c r="L58" s="206">
        <v>0</v>
      </c>
      <c r="M58" s="204">
        <v>0</v>
      </c>
      <c r="N58" s="204">
        <v>0</v>
      </c>
      <c r="O58" s="206">
        <v>0</v>
      </c>
      <c r="P58" s="206">
        <v>0</v>
      </c>
      <c r="Q58" s="206">
        <v>0</v>
      </c>
      <c r="R58" s="206">
        <v>0</v>
      </c>
      <c r="S58" s="206">
        <v>0</v>
      </c>
      <c r="T58" s="207">
        <f t="shared" si="4"/>
        <v>0</v>
      </c>
      <c r="U58" s="165"/>
    </row>
    <row r="59" spans="1:21" x14ac:dyDescent="0.25">
      <c r="A59" s="192" t="s">
        <v>138</v>
      </c>
      <c r="B59" s="206">
        <v>0</v>
      </c>
      <c r="C59" s="206">
        <v>0</v>
      </c>
      <c r="D59" s="206">
        <v>0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  <c r="L59" s="206">
        <v>0</v>
      </c>
      <c r="M59" s="204">
        <v>0</v>
      </c>
      <c r="N59" s="204">
        <v>0</v>
      </c>
      <c r="O59" s="206">
        <v>0</v>
      </c>
      <c r="P59" s="206">
        <v>0</v>
      </c>
      <c r="Q59" s="206">
        <v>0</v>
      </c>
      <c r="R59" s="206">
        <v>0</v>
      </c>
      <c r="S59" s="206">
        <v>0</v>
      </c>
      <c r="T59" s="207">
        <f t="shared" si="4"/>
        <v>0</v>
      </c>
      <c r="U59" s="165"/>
    </row>
    <row r="60" spans="1:21" x14ac:dyDescent="0.25">
      <c r="A60" s="192" t="s">
        <v>139</v>
      </c>
      <c r="B60" s="206">
        <v>0</v>
      </c>
      <c r="C60" s="206">
        <v>0</v>
      </c>
      <c r="D60" s="206">
        <v>0</v>
      </c>
      <c r="E60" s="206">
        <v>0</v>
      </c>
      <c r="F60" s="206">
        <v>0</v>
      </c>
      <c r="G60" s="206">
        <v>0</v>
      </c>
      <c r="H60" s="206">
        <v>0</v>
      </c>
      <c r="I60" s="206">
        <v>0</v>
      </c>
      <c r="J60" s="206">
        <v>0</v>
      </c>
      <c r="K60" s="206">
        <v>0</v>
      </c>
      <c r="L60" s="206">
        <v>0</v>
      </c>
      <c r="M60" s="204">
        <v>0</v>
      </c>
      <c r="N60" s="204">
        <v>0</v>
      </c>
      <c r="O60" s="206">
        <v>0</v>
      </c>
      <c r="P60" s="206">
        <v>0</v>
      </c>
      <c r="Q60" s="206">
        <v>0</v>
      </c>
      <c r="R60" s="206">
        <v>0</v>
      </c>
      <c r="S60" s="206">
        <v>0</v>
      </c>
      <c r="T60" s="207">
        <f t="shared" si="4"/>
        <v>0</v>
      </c>
      <c r="U60" s="165"/>
    </row>
    <row r="61" spans="1:21" x14ac:dyDescent="0.25">
      <c r="A61" s="192" t="s">
        <v>140</v>
      </c>
      <c r="B61" s="206">
        <v>0</v>
      </c>
      <c r="C61" s="206">
        <v>0</v>
      </c>
      <c r="D61" s="206">
        <v>0</v>
      </c>
      <c r="E61" s="206">
        <v>0</v>
      </c>
      <c r="F61" s="206">
        <v>0</v>
      </c>
      <c r="G61" s="206">
        <v>0</v>
      </c>
      <c r="H61" s="206">
        <v>0</v>
      </c>
      <c r="I61" s="206">
        <v>0</v>
      </c>
      <c r="J61" s="206">
        <v>0</v>
      </c>
      <c r="K61" s="206">
        <v>0</v>
      </c>
      <c r="L61" s="206">
        <v>0</v>
      </c>
      <c r="M61" s="204">
        <v>0</v>
      </c>
      <c r="N61" s="204">
        <v>0</v>
      </c>
      <c r="O61" s="206">
        <v>0</v>
      </c>
      <c r="P61" s="206">
        <v>0</v>
      </c>
      <c r="Q61" s="206">
        <v>0</v>
      </c>
      <c r="R61" s="206">
        <v>0</v>
      </c>
      <c r="S61" s="206">
        <v>0</v>
      </c>
      <c r="T61" s="207">
        <f t="shared" si="4"/>
        <v>0</v>
      </c>
      <c r="U61" s="165"/>
    </row>
    <row r="62" spans="1:21" x14ac:dyDescent="0.25">
      <c r="A62" s="192" t="s">
        <v>141</v>
      </c>
      <c r="B62" s="206">
        <v>0</v>
      </c>
      <c r="C62" s="206">
        <v>0</v>
      </c>
      <c r="D62" s="206">
        <v>0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  <c r="L62" s="206">
        <v>0</v>
      </c>
      <c r="M62" s="204">
        <v>0</v>
      </c>
      <c r="N62" s="204">
        <v>0</v>
      </c>
      <c r="O62" s="206">
        <v>0</v>
      </c>
      <c r="P62" s="206">
        <v>0</v>
      </c>
      <c r="Q62" s="206">
        <v>0</v>
      </c>
      <c r="R62" s="206">
        <v>0</v>
      </c>
      <c r="S62" s="206">
        <v>0</v>
      </c>
      <c r="T62" s="207">
        <f t="shared" si="4"/>
        <v>0</v>
      </c>
      <c r="U62" s="165"/>
    </row>
    <row r="63" spans="1:21" x14ac:dyDescent="0.25">
      <c r="A63" s="192" t="s">
        <v>143</v>
      </c>
      <c r="B63" s="206">
        <v>0</v>
      </c>
      <c r="C63" s="206">
        <v>0</v>
      </c>
      <c r="D63" s="206">
        <v>0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  <c r="L63" s="206">
        <v>0</v>
      </c>
      <c r="M63" s="204">
        <v>0</v>
      </c>
      <c r="N63" s="204">
        <v>0</v>
      </c>
      <c r="O63" s="206">
        <v>0</v>
      </c>
      <c r="P63" s="206">
        <v>0</v>
      </c>
      <c r="Q63" s="206">
        <v>0</v>
      </c>
      <c r="R63" s="206">
        <v>0</v>
      </c>
      <c r="S63" s="206">
        <v>0</v>
      </c>
      <c r="T63" s="207">
        <f t="shared" si="4"/>
        <v>0</v>
      </c>
      <c r="U63" s="165"/>
    </row>
    <row r="64" spans="1:21" x14ac:dyDescent="0.25">
      <c r="A64" s="194" t="s">
        <v>62</v>
      </c>
      <c r="B64" s="206">
        <v>0</v>
      </c>
      <c r="C64" s="206">
        <v>0</v>
      </c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  <c r="M64" s="204">
        <v>0</v>
      </c>
      <c r="N64" s="204">
        <v>0</v>
      </c>
      <c r="O64" s="206">
        <v>0</v>
      </c>
      <c r="P64" s="206">
        <v>0</v>
      </c>
      <c r="Q64" s="206">
        <v>0</v>
      </c>
      <c r="R64" s="206">
        <v>0</v>
      </c>
      <c r="S64" s="206">
        <v>0</v>
      </c>
      <c r="T64" s="207">
        <f t="shared" si="4"/>
        <v>0</v>
      </c>
      <c r="U64" s="165"/>
    </row>
    <row r="65" spans="1:21" x14ac:dyDescent="0.25">
      <c r="A65" s="194" t="s">
        <v>62</v>
      </c>
      <c r="B65" s="206">
        <v>0</v>
      </c>
      <c r="C65" s="206">
        <v>0</v>
      </c>
      <c r="D65" s="206">
        <v>0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  <c r="L65" s="206">
        <v>0</v>
      </c>
      <c r="M65" s="204">
        <v>0</v>
      </c>
      <c r="N65" s="204">
        <v>0</v>
      </c>
      <c r="O65" s="206">
        <v>0</v>
      </c>
      <c r="P65" s="206">
        <v>0</v>
      </c>
      <c r="Q65" s="206">
        <v>0</v>
      </c>
      <c r="R65" s="206">
        <v>0</v>
      </c>
      <c r="S65" s="206">
        <v>0</v>
      </c>
      <c r="T65" s="207">
        <f t="shared" si="4"/>
        <v>0</v>
      </c>
      <c r="U65" s="165"/>
    </row>
    <row r="66" spans="1:21" ht="12" thickBot="1" x14ac:dyDescent="0.3">
      <c r="A66" s="195" t="s">
        <v>206</v>
      </c>
      <c r="B66" s="208">
        <v>0</v>
      </c>
      <c r="C66" s="208">
        <v>0</v>
      </c>
      <c r="D66" s="208">
        <v>0</v>
      </c>
      <c r="E66" s="208">
        <v>0</v>
      </c>
      <c r="F66" s="208">
        <v>0</v>
      </c>
      <c r="G66" s="208">
        <v>0</v>
      </c>
      <c r="H66" s="208">
        <v>0</v>
      </c>
      <c r="I66" s="208">
        <v>0</v>
      </c>
      <c r="J66" s="208">
        <v>0</v>
      </c>
      <c r="K66" s="208">
        <v>0</v>
      </c>
      <c r="L66" s="208">
        <v>0</v>
      </c>
      <c r="M66" s="204">
        <v>0</v>
      </c>
      <c r="N66" s="204">
        <v>0</v>
      </c>
      <c r="O66" s="208">
        <v>0</v>
      </c>
      <c r="P66" s="208">
        <v>0</v>
      </c>
      <c r="Q66" s="208">
        <v>0</v>
      </c>
      <c r="R66" s="208">
        <v>0</v>
      </c>
      <c r="S66" s="208">
        <v>0</v>
      </c>
      <c r="T66" s="209">
        <f t="shared" si="4"/>
        <v>0</v>
      </c>
      <c r="U66" s="165"/>
    </row>
    <row r="67" spans="1:21" ht="12" thickBot="1" x14ac:dyDescent="0.3">
      <c r="A67" s="198" t="s">
        <v>84</v>
      </c>
      <c r="B67" s="210">
        <f t="shared" ref="B67:T67" si="5">SUM(B51:B66)</f>
        <v>0</v>
      </c>
      <c r="C67" s="210">
        <f t="shared" si="5"/>
        <v>0</v>
      </c>
      <c r="D67" s="210">
        <f t="shared" si="5"/>
        <v>0</v>
      </c>
      <c r="E67" s="210">
        <f t="shared" si="5"/>
        <v>0</v>
      </c>
      <c r="F67" s="210">
        <f t="shared" si="5"/>
        <v>0</v>
      </c>
      <c r="G67" s="210">
        <f t="shared" si="5"/>
        <v>0</v>
      </c>
      <c r="H67" s="210">
        <f t="shared" si="5"/>
        <v>0</v>
      </c>
      <c r="I67" s="210">
        <f t="shared" si="5"/>
        <v>0</v>
      </c>
      <c r="J67" s="210">
        <f t="shared" si="5"/>
        <v>0</v>
      </c>
      <c r="K67" s="210">
        <f t="shared" si="5"/>
        <v>0</v>
      </c>
      <c r="L67" s="210">
        <f t="shared" si="5"/>
        <v>0</v>
      </c>
      <c r="M67" s="210">
        <f t="shared" si="5"/>
        <v>0</v>
      </c>
      <c r="N67" s="210">
        <f t="shared" si="5"/>
        <v>0</v>
      </c>
      <c r="O67" s="210">
        <f t="shared" si="5"/>
        <v>0</v>
      </c>
      <c r="P67" s="210">
        <f t="shared" si="5"/>
        <v>0</v>
      </c>
      <c r="Q67" s="210">
        <f t="shared" si="5"/>
        <v>0</v>
      </c>
      <c r="R67" s="210">
        <f t="shared" si="5"/>
        <v>0</v>
      </c>
      <c r="S67" s="210">
        <f t="shared" si="5"/>
        <v>0</v>
      </c>
      <c r="T67" s="211">
        <f t="shared" si="5"/>
        <v>0</v>
      </c>
      <c r="U67" s="165"/>
    </row>
    <row r="68" spans="1:21" ht="12" thickBot="1" x14ac:dyDescent="0.3">
      <c r="A68" s="187"/>
      <c r="B68" s="201"/>
      <c r="C68" s="201"/>
      <c r="D68" s="202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203"/>
    </row>
    <row r="69" spans="1:21" ht="12" thickBot="1" x14ac:dyDescent="0.3">
      <c r="A69" s="7" t="s">
        <v>156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165"/>
    </row>
    <row r="70" spans="1:21" x14ac:dyDescent="0.25">
      <c r="A70" s="189" t="s">
        <v>142</v>
      </c>
      <c r="B70" s="190">
        <v>0</v>
      </c>
      <c r="C70" s="190">
        <v>0</v>
      </c>
      <c r="D70" s="190">
        <v>0</v>
      </c>
      <c r="E70" s="190">
        <v>0</v>
      </c>
      <c r="F70" s="190">
        <v>0</v>
      </c>
      <c r="G70" s="190">
        <v>0</v>
      </c>
      <c r="H70" s="190">
        <v>0</v>
      </c>
      <c r="I70" s="190">
        <v>0</v>
      </c>
      <c r="J70" s="190">
        <v>0</v>
      </c>
      <c r="K70" s="190">
        <v>0</v>
      </c>
      <c r="L70" s="190">
        <v>0</v>
      </c>
      <c r="M70" s="190">
        <v>0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1">
        <f t="shared" ref="T70:T85" si="6">SUM(B70:S70)</f>
        <v>0</v>
      </c>
      <c r="U70" s="165"/>
    </row>
    <row r="71" spans="1:21" x14ac:dyDescent="0.25">
      <c r="A71" s="192" t="s">
        <v>131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  <c r="H71" s="193">
        <v>0</v>
      </c>
      <c r="I71" s="193">
        <v>0</v>
      </c>
      <c r="J71" s="193">
        <v>0</v>
      </c>
      <c r="K71" s="193">
        <v>0</v>
      </c>
      <c r="L71" s="193">
        <v>0</v>
      </c>
      <c r="M71" s="190">
        <v>0</v>
      </c>
      <c r="N71" s="190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1">
        <f t="shared" si="6"/>
        <v>0</v>
      </c>
      <c r="U71" s="165"/>
    </row>
    <row r="72" spans="1:21" x14ac:dyDescent="0.25">
      <c r="A72" s="192" t="s">
        <v>132</v>
      </c>
      <c r="B72" s="193">
        <v>0</v>
      </c>
      <c r="C72" s="193">
        <v>0</v>
      </c>
      <c r="D72" s="193">
        <v>0</v>
      </c>
      <c r="E72" s="193">
        <v>0</v>
      </c>
      <c r="F72" s="19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L72" s="193">
        <v>0</v>
      </c>
      <c r="M72" s="190">
        <v>0</v>
      </c>
      <c r="N72" s="190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1">
        <f t="shared" si="6"/>
        <v>0</v>
      </c>
      <c r="U72" s="165"/>
    </row>
    <row r="73" spans="1:21" x14ac:dyDescent="0.25">
      <c r="A73" s="192" t="s">
        <v>133</v>
      </c>
      <c r="B73" s="193">
        <v>0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3">
        <v>0</v>
      </c>
      <c r="I73" s="193">
        <v>0</v>
      </c>
      <c r="J73" s="193">
        <v>0</v>
      </c>
      <c r="K73" s="193">
        <v>0</v>
      </c>
      <c r="L73" s="193">
        <v>0</v>
      </c>
      <c r="M73" s="190">
        <v>0</v>
      </c>
      <c r="N73" s="190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1">
        <f t="shared" si="6"/>
        <v>0</v>
      </c>
      <c r="U73" s="165"/>
    </row>
    <row r="74" spans="1:21" x14ac:dyDescent="0.25">
      <c r="A74" s="192" t="s">
        <v>134</v>
      </c>
      <c r="B74" s="193">
        <v>0</v>
      </c>
      <c r="C74" s="193">
        <v>0</v>
      </c>
      <c r="D74" s="193">
        <v>0</v>
      </c>
      <c r="E74" s="193">
        <v>0</v>
      </c>
      <c r="F74" s="193">
        <v>0</v>
      </c>
      <c r="G74" s="193">
        <v>0</v>
      </c>
      <c r="H74" s="193">
        <v>0</v>
      </c>
      <c r="I74" s="193">
        <v>0</v>
      </c>
      <c r="J74" s="193">
        <v>0</v>
      </c>
      <c r="K74" s="193">
        <v>0</v>
      </c>
      <c r="L74" s="193">
        <v>0</v>
      </c>
      <c r="M74" s="190">
        <v>0</v>
      </c>
      <c r="N74" s="190">
        <v>0</v>
      </c>
      <c r="O74" s="193">
        <v>0</v>
      </c>
      <c r="P74" s="193">
        <v>0</v>
      </c>
      <c r="Q74" s="193">
        <v>0</v>
      </c>
      <c r="R74" s="193">
        <v>0</v>
      </c>
      <c r="S74" s="193">
        <v>0</v>
      </c>
      <c r="T74" s="191">
        <f t="shared" si="6"/>
        <v>0</v>
      </c>
      <c r="U74" s="165"/>
    </row>
    <row r="75" spans="1:21" x14ac:dyDescent="0.25">
      <c r="A75" s="192" t="s">
        <v>135</v>
      </c>
      <c r="B75" s="193">
        <v>0</v>
      </c>
      <c r="C75" s="193">
        <v>0</v>
      </c>
      <c r="D75" s="193">
        <v>0</v>
      </c>
      <c r="E75" s="193">
        <v>0</v>
      </c>
      <c r="F75" s="193">
        <v>0</v>
      </c>
      <c r="G75" s="193">
        <v>0</v>
      </c>
      <c r="H75" s="193">
        <v>0</v>
      </c>
      <c r="I75" s="193">
        <v>0</v>
      </c>
      <c r="J75" s="193">
        <v>0</v>
      </c>
      <c r="K75" s="193">
        <v>0</v>
      </c>
      <c r="L75" s="193">
        <v>0</v>
      </c>
      <c r="M75" s="190">
        <v>0</v>
      </c>
      <c r="N75" s="190">
        <v>0</v>
      </c>
      <c r="O75" s="193">
        <v>0</v>
      </c>
      <c r="P75" s="193">
        <v>0</v>
      </c>
      <c r="Q75" s="193">
        <v>0</v>
      </c>
      <c r="R75" s="193">
        <v>0</v>
      </c>
      <c r="S75" s="193">
        <v>0</v>
      </c>
      <c r="T75" s="191">
        <f t="shared" si="6"/>
        <v>0</v>
      </c>
      <c r="U75" s="165"/>
    </row>
    <row r="76" spans="1:21" x14ac:dyDescent="0.25">
      <c r="A76" s="192" t="s">
        <v>136</v>
      </c>
      <c r="B76" s="193">
        <v>0</v>
      </c>
      <c r="C76" s="193">
        <v>0</v>
      </c>
      <c r="D76" s="193">
        <v>0</v>
      </c>
      <c r="E76" s="193">
        <v>0</v>
      </c>
      <c r="F76" s="193">
        <v>0</v>
      </c>
      <c r="G76" s="193">
        <v>0</v>
      </c>
      <c r="H76" s="193">
        <v>0</v>
      </c>
      <c r="I76" s="193">
        <v>0</v>
      </c>
      <c r="J76" s="193">
        <v>0</v>
      </c>
      <c r="K76" s="193">
        <v>0</v>
      </c>
      <c r="L76" s="193">
        <v>0</v>
      </c>
      <c r="M76" s="190">
        <v>0</v>
      </c>
      <c r="N76" s="190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1">
        <f t="shared" si="6"/>
        <v>0</v>
      </c>
      <c r="U76" s="165"/>
    </row>
    <row r="77" spans="1:21" x14ac:dyDescent="0.25">
      <c r="A77" s="192" t="s">
        <v>137</v>
      </c>
      <c r="B77" s="193">
        <v>0</v>
      </c>
      <c r="C77" s="193">
        <v>0</v>
      </c>
      <c r="D77" s="193">
        <v>0</v>
      </c>
      <c r="E77" s="193">
        <v>0</v>
      </c>
      <c r="F77" s="193">
        <v>0</v>
      </c>
      <c r="G77" s="193">
        <v>0</v>
      </c>
      <c r="H77" s="193">
        <v>0</v>
      </c>
      <c r="I77" s="193">
        <v>0</v>
      </c>
      <c r="J77" s="193">
        <v>0</v>
      </c>
      <c r="K77" s="193">
        <v>0</v>
      </c>
      <c r="L77" s="193">
        <v>0</v>
      </c>
      <c r="M77" s="190">
        <v>0</v>
      </c>
      <c r="N77" s="190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1">
        <f t="shared" si="6"/>
        <v>0</v>
      </c>
      <c r="U77" s="165"/>
    </row>
    <row r="78" spans="1:21" x14ac:dyDescent="0.25">
      <c r="A78" s="192" t="s">
        <v>138</v>
      </c>
      <c r="B78" s="193">
        <v>0</v>
      </c>
      <c r="C78" s="193">
        <v>0</v>
      </c>
      <c r="D78" s="193">
        <v>0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0">
        <v>0</v>
      </c>
      <c r="N78" s="190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1">
        <f t="shared" si="6"/>
        <v>0</v>
      </c>
      <c r="U78" s="165"/>
    </row>
    <row r="79" spans="1:21" x14ac:dyDescent="0.25">
      <c r="A79" s="192" t="s">
        <v>139</v>
      </c>
      <c r="B79" s="193">
        <v>0</v>
      </c>
      <c r="C79" s="193">
        <v>0</v>
      </c>
      <c r="D79" s="193">
        <v>0</v>
      </c>
      <c r="E79" s="193">
        <v>0</v>
      </c>
      <c r="F79" s="193">
        <v>0</v>
      </c>
      <c r="G79" s="193">
        <v>0</v>
      </c>
      <c r="H79" s="193">
        <v>0</v>
      </c>
      <c r="I79" s="193">
        <v>0</v>
      </c>
      <c r="J79" s="193">
        <v>0</v>
      </c>
      <c r="K79" s="193">
        <v>0</v>
      </c>
      <c r="L79" s="193">
        <v>0</v>
      </c>
      <c r="M79" s="190">
        <v>0</v>
      </c>
      <c r="N79" s="190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1">
        <f t="shared" si="6"/>
        <v>0</v>
      </c>
      <c r="U79" s="165"/>
    </row>
    <row r="80" spans="1:21" x14ac:dyDescent="0.25">
      <c r="A80" s="192" t="s">
        <v>140</v>
      </c>
      <c r="B80" s="193">
        <v>0</v>
      </c>
      <c r="C80" s="193">
        <v>0</v>
      </c>
      <c r="D80" s="193">
        <v>0</v>
      </c>
      <c r="E80" s="193">
        <v>0</v>
      </c>
      <c r="F80" s="193">
        <v>0</v>
      </c>
      <c r="G80" s="193">
        <v>0</v>
      </c>
      <c r="H80" s="193">
        <v>0</v>
      </c>
      <c r="I80" s="193">
        <v>0</v>
      </c>
      <c r="J80" s="193">
        <v>0</v>
      </c>
      <c r="K80" s="193">
        <v>0</v>
      </c>
      <c r="L80" s="193">
        <v>0</v>
      </c>
      <c r="M80" s="190">
        <v>0</v>
      </c>
      <c r="N80" s="190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1">
        <f t="shared" si="6"/>
        <v>0</v>
      </c>
      <c r="U80" s="165"/>
    </row>
    <row r="81" spans="1:21" x14ac:dyDescent="0.25">
      <c r="A81" s="192" t="s">
        <v>141</v>
      </c>
      <c r="B81" s="193">
        <v>0</v>
      </c>
      <c r="C81" s="193">
        <v>0</v>
      </c>
      <c r="D81" s="193">
        <v>0</v>
      </c>
      <c r="E81" s="193">
        <v>0</v>
      </c>
      <c r="F81" s="19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0">
        <v>0</v>
      </c>
      <c r="N81" s="190">
        <v>0</v>
      </c>
      <c r="O81" s="193">
        <v>0</v>
      </c>
      <c r="P81" s="193">
        <v>0</v>
      </c>
      <c r="Q81" s="193">
        <v>0</v>
      </c>
      <c r="R81" s="193">
        <v>0</v>
      </c>
      <c r="S81" s="193">
        <v>0</v>
      </c>
      <c r="T81" s="191">
        <f t="shared" si="6"/>
        <v>0</v>
      </c>
      <c r="U81" s="165"/>
    </row>
    <row r="82" spans="1:21" x14ac:dyDescent="0.25">
      <c r="A82" s="192" t="s">
        <v>143</v>
      </c>
      <c r="B82" s="193">
        <v>0</v>
      </c>
      <c r="C82" s="193">
        <v>0</v>
      </c>
      <c r="D82" s="193">
        <v>0</v>
      </c>
      <c r="E82" s="193">
        <v>0</v>
      </c>
      <c r="F82" s="193">
        <v>0</v>
      </c>
      <c r="G82" s="193">
        <v>0</v>
      </c>
      <c r="H82" s="193">
        <v>0</v>
      </c>
      <c r="I82" s="193">
        <v>0</v>
      </c>
      <c r="J82" s="193">
        <v>0</v>
      </c>
      <c r="K82" s="193">
        <v>0</v>
      </c>
      <c r="L82" s="193">
        <v>0</v>
      </c>
      <c r="M82" s="190">
        <v>0</v>
      </c>
      <c r="N82" s="190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1">
        <f t="shared" si="6"/>
        <v>0</v>
      </c>
      <c r="U82" s="165"/>
    </row>
    <row r="83" spans="1:21" x14ac:dyDescent="0.25">
      <c r="A83" s="194" t="s">
        <v>87</v>
      </c>
      <c r="B83" s="193">
        <v>0</v>
      </c>
      <c r="C83" s="193">
        <v>0</v>
      </c>
      <c r="D83" s="193">
        <v>0</v>
      </c>
      <c r="E83" s="193">
        <v>0</v>
      </c>
      <c r="F83" s="193">
        <v>0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L83" s="193">
        <v>0</v>
      </c>
      <c r="M83" s="190">
        <v>0</v>
      </c>
      <c r="N83" s="190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1">
        <f t="shared" si="6"/>
        <v>0</v>
      </c>
      <c r="U83" s="165"/>
    </row>
    <row r="84" spans="1:21" x14ac:dyDescent="0.25">
      <c r="A84" s="194" t="s">
        <v>87</v>
      </c>
      <c r="B84" s="193">
        <v>0</v>
      </c>
      <c r="C84" s="193">
        <v>0</v>
      </c>
      <c r="D84" s="193">
        <v>0</v>
      </c>
      <c r="E84" s="193">
        <v>0</v>
      </c>
      <c r="F84" s="193">
        <v>0</v>
      </c>
      <c r="G84" s="193">
        <v>0</v>
      </c>
      <c r="H84" s="193">
        <v>0</v>
      </c>
      <c r="I84" s="193">
        <v>0</v>
      </c>
      <c r="J84" s="193">
        <v>0</v>
      </c>
      <c r="K84" s="193">
        <v>0</v>
      </c>
      <c r="L84" s="193">
        <v>0</v>
      </c>
      <c r="M84" s="190">
        <v>0</v>
      </c>
      <c r="N84" s="190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1">
        <f t="shared" si="6"/>
        <v>0</v>
      </c>
      <c r="U84" s="165"/>
    </row>
    <row r="85" spans="1:21" ht="12" thickBot="1" x14ac:dyDescent="0.3">
      <c r="A85" s="195" t="s">
        <v>206</v>
      </c>
      <c r="B85" s="196">
        <v>0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0">
        <v>0</v>
      </c>
      <c r="N85" s="190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7">
        <f t="shared" si="6"/>
        <v>0</v>
      </c>
      <c r="U85" s="165"/>
    </row>
    <row r="86" spans="1:21" ht="12" thickBot="1" x14ac:dyDescent="0.3">
      <c r="A86" s="212" t="s">
        <v>85</v>
      </c>
      <c r="B86" s="213">
        <f t="shared" ref="B86:T86" si="7">SUM(B70:B85)</f>
        <v>0</v>
      </c>
      <c r="C86" s="214">
        <f t="shared" si="7"/>
        <v>0</v>
      </c>
      <c r="D86" s="214">
        <f t="shared" si="7"/>
        <v>0</v>
      </c>
      <c r="E86" s="214">
        <f t="shared" si="7"/>
        <v>0</v>
      </c>
      <c r="F86" s="214">
        <f t="shared" si="7"/>
        <v>0</v>
      </c>
      <c r="G86" s="214">
        <f t="shared" si="7"/>
        <v>0</v>
      </c>
      <c r="H86" s="214">
        <f t="shared" si="7"/>
        <v>0</v>
      </c>
      <c r="I86" s="214">
        <f t="shared" si="7"/>
        <v>0</v>
      </c>
      <c r="J86" s="214">
        <f t="shared" si="7"/>
        <v>0</v>
      </c>
      <c r="K86" s="214">
        <f t="shared" si="7"/>
        <v>0</v>
      </c>
      <c r="L86" s="214">
        <f t="shared" si="7"/>
        <v>0</v>
      </c>
      <c r="M86" s="214">
        <f t="shared" si="7"/>
        <v>0</v>
      </c>
      <c r="N86" s="214">
        <f t="shared" si="7"/>
        <v>0</v>
      </c>
      <c r="O86" s="214">
        <f t="shared" si="7"/>
        <v>0</v>
      </c>
      <c r="P86" s="214">
        <f t="shared" si="7"/>
        <v>0</v>
      </c>
      <c r="Q86" s="214">
        <f t="shared" si="7"/>
        <v>0</v>
      </c>
      <c r="R86" s="214">
        <f t="shared" si="7"/>
        <v>0</v>
      </c>
      <c r="S86" s="214">
        <f t="shared" si="7"/>
        <v>0</v>
      </c>
      <c r="T86" s="215">
        <f t="shared" si="7"/>
        <v>0</v>
      </c>
      <c r="U86" s="165"/>
    </row>
    <row r="87" spans="1:21" s="221" customFormat="1" ht="12" thickBot="1" x14ac:dyDescent="0.3">
      <c r="A87" s="216"/>
      <c r="B87" s="217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9"/>
      <c r="U87" s="220"/>
    </row>
    <row r="88" spans="1:21" ht="12" thickBot="1" x14ac:dyDescent="0.3">
      <c r="A88" s="7" t="s">
        <v>158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9"/>
      <c r="U88" s="165"/>
    </row>
    <row r="89" spans="1:21" x14ac:dyDescent="0.25">
      <c r="A89" s="189" t="s">
        <v>142</v>
      </c>
      <c r="B89" s="222">
        <v>0</v>
      </c>
      <c r="C89" s="222">
        <v>0</v>
      </c>
      <c r="D89" s="222">
        <v>0</v>
      </c>
      <c r="E89" s="222">
        <v>0</v>
      </c>
      <c r="F89" s="222">
        <v>0</v>
      </c>
      <c r="G89" s="222">
        <v>0</v>
      </c>
      <c r="H89" s="222">
        <v>0</v>
      </c>
      <c r="I89" s="222">
        <v>0</v>
      </c>
      <c r="J89" s="222">
        <v>0</v>
      </c>
      <c r="K89" s="222">
        <v>0</v>
      </c>
      <c r="L89" s="222">
        <v>0</v>
      </c>
      <c r="M89" s="222">
        <v>0</v>
      </c>
      <c r="N89" s="222">
        <v>0</v>
      </c>
      <c r="O89" s="222">
        <v>0</v>
      </c>
      <c r="P89" s="222">
        <v>0</v>
      </c>
      <c r="Q89" s="222">
        <v>0</v>
      </c>
      <c r="R89" s="222">
        <v>0</v>
      </c>
      <c r="S89" s="222">
        <v>0</v>
      </c>
      <c r="T89" s="223">
        <f t="shared" ref="T89:T104" si="8">SUM(B89:S89)</f>
        <v>0</v>
      </c>
      <c r="U89" s="165"/>
    </row>
    <row r="90" spans="1:21" x14ac:dyDescent="0.25">
      <c r="A90" s="192" t="s">
        <v>131</v>
      </c>
      <c r="B90" s="224">
        <v>0</v>
      </c>
      <c r="C90" s="224">
        <v>0</v>
      </c>
      <c r="D90" s="224">
        <v>0</v>
      </c>
      <c r="E90" s="224">
        <v>0</v>
      </c>
      <c r="F90" s="224">
        <v>0</v>
      </c>
      <c r="G90" s="224">
        <v>0</v>
      </c>
      <c r="H90" s="224">
        <v>0</v>
      </c>
      <c r="I90" s="224">
        <v>0</v>
      </c>
      <c r="J90" s="224">
        <v>0</v>
      </c>
      <c r="K90" s="224">
        <v>0</v>
      </c>
      <c r="L90" s="224">
        <v>0</v>
      </c>
      <c r="M90" s="222">
        <v>0</v>
      </c>
      <c r="N90" s="222">
        <v>0</v>
      </c>
      <c r="O90" s="224">
        <v>0</v>
      </c>
      <c r="P90" s="224">
        <v>0</v>
      </c>
      <c r="Q90" s="224">
        <v>0</v>
      </c>
      <c r="R90" s="224">
        <v>0</v>
      </c>
      <c r="S90" s="224">
        <v>0</v>
      </c>
      <c r="T90" s="223">
        <f t="shared" si="8"/>
        <v>0</v>
      </c>
      <c r="U90" s="165"/>
    </row>
    <row r="91" spans="1:21" x14ac:dyDescent="0.25">
      <c r="A91" s="192" t="s">
        <v>132</v>
      </c>
      <c r="B91" s="224">
        <v>0</v>
      </c>
      <c r="C91" s="224">
        <v>0</v>
      </c>
      <c r="D91" s="224">
        <v>0</v>
      </c>
      <c r="E91" s="224">
        <v>0</v>
      </c>
      <c r="F91" s="224">
        <v>0</v>
      </c>
      <c r="G91" s="224">
        <v>0</v>
      </c>
      <c r="H91" s="224">
        <v>0</v>
      </c>
      <c r="I91" s="224">
        <v>0</v>
      </c>
      <c r="J91" s="224">
        <v>0</v>
      </c>
      <c r="K91" s="224">
        <v>0</v>
      </c>
      <c r="L91" s="224">
        <v>0</v>
      </c>
      <c r="M91" s="222">
        <v>0</v>
      </c>
      <c r="N91" s="222">
        <v>0</v>
      </c>
      <c r="O91" s="224">
        <v>0</v>
      </c>
      <c r="P91" s="224">
        <v>0</v>
      </c>
      <c r="Q91" s="224">
        <v>0</v>
      </c>
      <c r="R91" s="224">
        <v>0</v>
      </c>
      <c r="S91" s="224">
        <v>0</v>
      </c>
      <c r="T91" s="223">
        <f t="shared" si="8"/>
        <v>0</v>
      </c>
      <c r="U91" s="165"/>
    </row>
    <row r="92" spans="1:21" x14ac:dyDescent="0.25">
      <c r="A92" s="192" t="s">
        <v>133</v>
      </c>
      <c r="B92" s="224">
        <v>0</v>
      </c>
      <c r="C92" s="224">
        <v>0</v>
      </c>
      <c r="D92" s="224">
        <v>0</v>
      </c>
      <c r="E92" s="224">
        <v>0</v>
      </c>
      <c r="F92" s="224">
        <v>0</v>
      </c>
      <c r="G92" s="224">
        <v>0</v>
      </c>
      <c r="H92" s="224">
        <v>0</v>
      </c>
      <c r="I92" s="224">
        <v>0</v>
      </c>
      <c r="J92" s="224">
        <v>0</v>
      </c>
      <c r="K92" s="224">
        <v>0</v>
      </c>
      <c r="L92" s="224">
        <v>0</v>
      </c>
      <c r="M92" s="222">
        <v>0</v>
      </c>
      <c r="N92" s="222">
        <v>0</v>
      </c>
      <c r="O92" s="224">
        <v>0</v>
      </c>
      <c r="P92" s="224">
        <v>0</v>
      </c>
      <c r="Q92" s="224">
        <v>0</v>
      </c>
      <c r="R92" s="224">
        <v>0</v>
      </c>
      <c r="S92" s="224">
        <v>0</v>
      </c>
      <c r="T92" s="223">
        <f t="shared" si="8"/>
        <v>0</v>
      </c>
      <c r="U92" s="165"/>
    </row>
    <row r="93" spans="1:21" x14ac:dyDescent="0.25">
      <c r="A93" s="192" t="s">
        <v>134</v>
      </c>
      <c r="B93" s="224">
        <v>0</v>
      </c>
      <c r="C93" s="224">
        <v>0</v>
      </c>
      <c r="D93" s="224">
        <v>0</v>
      </c>
      <c r="E93" s="224">
        <v>0</v>
      </c>
      <c r="F93" s="224">
        <v>0</v>
      </c>
      <c r="G93" s="224">
        <v>0</v>
      </c>
      <c r="H93" s="224">
        <v>0</v>
      </c>
      <c r="I93" s="224">
        <v>0</v>
      </c>
      <c r="J93" s="224">
        <v>0</v>
      </c>
      <c r="K93" s="224">
        <v>0</v>
      </c>
      <c r="L93" s="224">
        <v>0</v>
      </c>
      <c r="M93" s="222">
        <v>0</v>
      </c>
      <c r="N93" s="222">
        <v>0</v>
      </c>
      <c r="O93" s="224">
        <v>0</v>
      </c>
      <c r="P93" s="224">
        <v>0</v>
      </c>
      <c r="Q93" s="224">
        <v>0</v>
      </c>
      <c r="R93" s="224">
        <v>0</v>
      </c>
      <c r="S93" s="224">
        <v>0</v>
      </c>
      <c r="T93" s="223">
        <f t="shared" si="8"/>
        <v>0</v>
      </c>
      <c r="U93" s="165"/>
    </row>
    <row r="94" spans="1:21" x14ac:dyDescent="0.25">
      <c r="A94" s="192" t="s">
        <v>135</v>
      </c>
      <c r="B94" s="224">
        <v>0</v>
      </c>
      <c r="C94" s="224">
        <v>0</v>
      </c>
      <c r="D94" s="224">
        <v>0</v>
      </c>
      <c r="E94" s="224">
        <v>0</v>
      </c>
      <c r="F94" s="224">
        <v>0</v>
      </c>
      <c r="G94" s="224">
        <v>0</v>
      </c>
      <c r="H94" s="224">
        <v>0</v>
      </c>
      <c r="I94" s="224">
        <v>0</v>
      </c>
      <c r="J94" s="224">
        <v>0</v>
      </c>
      <c r="K94" s="224">
        <v>0</v>
      </c>
      <c r="L94" s="224">
        <v>0</v>
      </c>
      <c r="M94" s="222">
        <v>0</v>
      </c>
      <c r="N94" s="222">
        <v>0</v>
      </c>
      <c r="O94" s="224">
        <v>0</v>
      </c>
      <c r="P94" s="224">
        <v>0</v>
      </c>
      <c r="Q94" s="224">
        <v>0</v>
      </c>
      <c r="R94" s="224">
        <v>0</v>
      </c>
      <c r="S94" s="224">
        <v>0</v>
      </c>
      <c r="T94" s="223">
        <f t="shared" si="8"/>
        <v>0</v>
      </c>
      <c r="U94" s="165"/>
    </row>
    <row r="95" spans="1:21" x14ac:dyDescent="0.25">
      <c r="A95" s="192" t="s">
        <v>136</v>
      </c>
      <c r="B95" s="224">
        <v>0</v>
      </c>
      <c r="C95" s="224">
        <v>0</v>
      </c>
      <c r="D95" s="224">
        <v>0</v>
      </c>
      <c r="E95" s="224">
        <v>0</v>
      </c>
      <c r="F95" s="224">
        <v>0</v>
      </c>
      <c r="G95" s="224">
        <v>0</v>
      </c>
      <c r="H95" s="224">
        <v>0</v>
      </c>
      <c r="I95" s="224">
        <v>0</v>
      </c>
      <c r="J95" s="224">
        <v>0</v>
      </c>
      <c r="K95" s="224">
        <v>0</v>
      </c>
      <c r="L95" s="224">
        <v>0</v>
      </c>
      <c r="M95" s="222">
        <v>0</v>
      </c>
      <c r="N95" s="222">
        <v>0</v>
      </c>
      <c r="O95" s="224">
        <v>0</v>
      </c>
      <c r="P95" s="224">
        <v>0</v>
      </c>
      <c r="Q95" s="224">
        <v>0</v>
      </c>
      <c r="R95" s="224">
        <v>0</v>
      </c>
      <c r="S95" s="224">
        <v>0</v>
      </c>
      <c r="T95" s="223">
        <f t="shared" si="8"/>
        <v>0</v>
      </c>
      <c r="U95" s="165"/>
    </row>
    <row r="96" spans="1:21" x14ac:dyDescent="0.25">
      <c r="A96" s="192" t="s">
        <v>137</v>
      </c>
      <c r="B96" s="224">
        <v>0</v>
      </c>
      <c r="C96" s="224">
        <v>0</v>
      </c>
      <c r="D96" s="224">
        <v>0</v>
      </c>
      <c r="E96" s="224">
        <v>0</v>
      </c>
      <c r="F96" s="224">
        <v>0</v>
      </c>
      <c r="G96" s="224">
        <v>0</v>
      </c>
      <c r="H96" s="224">
        <v>0</v>
      </c>
      <c r="I96" s="224">
        <v>0</v>
      </c>
      <c r="J96" s="224">
        <v>0</v>
      </c>
      <c r="K96" s="224">
        <v>0</v>
      </c>
      <c r="L96" s="224">
        <v>0</v>
      </c>
      <c r="M96" s="222">
        <v>0</v>
      </c>
      <c r="N96" s="222">
        <v>0</v>
      </c>
      <c r="O96" s="224">
        <v>0</v>
      </c>
      <c r="P96" s="224">
        <v>0</v>
      </c>
      <c r="Q96" s="224">
        <v>0</v>
      </c>
      <c r="R96" s="224">
        <v>0</v>
      </c>
      <c r="S96" s="224">
        <v>0</v>
      </c>
      <c r="T96" s="223">
        <f t="shared" si="8"/>
        <v>0</v>
      </c>
      <c r="U96" s="165"/>
    </row>
    <row r="97" spans="1:21" x14ac:dyDescent="0.25">
      <c r="A97" s="192" t="s">
        <v>138</v>
      </c>
      <c r="B97" s="224">
        <v>0</v>
      </c>
      <c r="C97" s="224">
        <v>0</v>
      </c>
      <c r="D97" s="224">
        <v>0</v>
      </c>
      <c r="E97" s="224">
        <v>0</v>
      </c>
      <c r="F97" s="224">
        <v>0</v>
      </c>
      <c r="G97" s="224">
        <v>0</v>
      </c>
      <c r="H97" s="224">
        <v>0</v>
      </c>
      <c r="I97" s="224">
        <v>0</v>
      </c>
      <c r="J97" s="224">
        <v>0</v>
      </c>
      <c r="K97" s="224">
        <v>0</v>
      </c>
      <c r="L97" s="224">
        <v>0</v>
      </c>
      <c r="M97" s="222">
        <v>0</v>
      </c>
      <c r="N97" s="222">
        <v>0</v>
      </c>
      <c r="O97" s="224">
        <v>0</v>
      </c>
      <c r="P97" s="224">
        <v>0</v>
      </c>
      <c r="Q97" s="224">
        <v>0</v>
      </c>
      <c r="R97" s="224">
        <v>0</v>
      </c>
      <c r="S97" s="224">
        <v>0</v>
      </c>
      <c r="T97" s="223">
        <f t="shared" si="8"/>
        <v>0</v>
      </c>
      <c r="U97" s="165"/>
    </row>
    <row r="98" spans="1:21" x14ac:dyDescent="0.25">
      <c r="A98" s="192" t="s">
        <v>139</v>
      </c>
      <c r="B98" s="224">
        <v>0</v>
      </c>
      <c r="C98" s="224">
        <v>0</v>
      </c>
      <c r="D98" s="224">
        <v>0</v>
      </c>
      <c r="E98" s="224">
        <v>0</v>
      </c>
      <c r="F98" s="224">
        <v>0</v>
      </c>
      <c r="G98" s="224">
        <v>0</v>
      </c>
      <c r="H98" s="224">
        <v>0</v>
      </c>
      <c r="I98" s="224">
        <v>0</v>
      </c>
      <c r="J98" s="224">
        <v>0</v>
      </c>
      <c r="K98" s="224">
        <v>0</v>
      </c>
      <c r="L98" s="224">
        <v>0</v>
      </c>
      <c r="M98" s="222">
        <v>0</v>
      </c>
      <c r="N98" s="222">
        <v>0</v>
      </c>
      <c r="O98" s="224">
        <v>0</v>
      </c>
      <c r="P98" s="224">
        <v>0</v>
      </c>
      <c r="Q98" s="224">
        <v>0</v>
      </c>
      <c r="R98" s="224">
        <v>0</v>
      </c>
      <c r="S98" s="224">
        <v>0</v>
      </c>
      <c r="T98" s="223">
        <f t="shared" si="8"/>
        <v>0</v>
      </c>
      <c r="U98" s="165"/>
    </row>
    <row r="99" spans="1:21" x14ac:dyDescent="0.25">
      <c r="A99" s="192" t="s">
        <v>140</v>
      </c>
      <c r="B99" s="224">
        <v>0</v>
      </c>
      <c r="C99" s="224">
        <v>0</v>
      </c>
      <c r="D99" s="224">
        <v>0</v>
      </c>
      <c r="E99" s="224">
        <v>0</v>
      </c>
      <c r="F99" s="224">
        <v>0</v>
      </c>
      <c r="G99" s="224">
        <v>0</v>
      </c>
      <c r="H99" s="224">
        <v>0</v>
      </c>
      <c r="I99" s="224">
        <v>0</v>
      </c>
      <c r="J99" s="224">
        <v>0</v>
      </c>
      <c r="K99" s="224">
        <v>0</v>
      </c>
      <c r="L99" s="224">
        <v>0</v>
      </c>
      <c r="M99" s="222">
        <v>0</v>
      </c>
      <c r="N99" s="222">
        <v>0</v>
      </c>
      <c r="O99" s="224">
        <v>0</v>
      </c>
      <c r="P99" s="224">
        <v>0</v>
      </c>
      <c r="Q99" s="224">
        <v>0</v>
      </c>
      <c r="R99" s="224">
        <v>0</v>
      </c>
      <c r="S99" s="224">
        <v>0</v>
      </c>
      <c r="T99" s="223">
        <f t="shared" si="8"/>
        <v>0</v>
      </c>
      <c r="U99" s="165"/>
    </row>
    <row r="100" spans="1:21" x14ac:dyDescent="0.25">
      <c r="A100" s="192" t="s">
        <v>141</v>
      </c>
      <c r="B100" s="224">
        <v>0</v>
      </c>
      <c r="C100" s="224">
        <v>0</v>
      </c>
      <c r="D100" s="224">
        <v>0</v>
      </c>
      <c r="E100" s="224">
        <v>0</v>
      </c>
      <c r="F100" s="224">
        <v>0</v>
      </c>
      <c r="G100" s="224">
        <v>0</v>
      </c>
      <c r="H100" s="224">
        <v>0</v>
      </c>
      <c r="I100" s="224">
        <v>0</v>
      </c>
      <c r="J100" s="224">
        <v>0</v>
      </c>
      <c r="K100" s="224">
        <v>0</v>
      </c>
      <c r="L100" s="224">
        <v>0</v>
      </c>
      <c r="M100" s="222">
        <v>0</v>
      </c>
      <c r="N100" s="222">
        <v>0</v>
      </c>
      <c r="O100" s="224">
        <v>0</v>
      </c>
      <c r="P100" s="224">
        <v>0</v>
      </c>
      <c r="Q100" s="224">
        <v>0</v>
      </c>
      <c r="R100" s="224">
        <v>0</v>
      </c>
      <c r="S100" s="224">
        <v>0</v>
      </c>
      <c r="T100" s="223">
        <f t="shared" si="8"/>
        <v>0</v>
      </c>
      <c r="U100" s="165"/>
    </row>
    <row r="101" spans="1:21" x14ac:dyDescent="0.25">
      <c r="A101" s="192" t="s">
        <v>143</v>
      </c>
      <c r="B101" s="224">
        <v>0</v>
      </c>
      <c r="C101" s="224">
        <v>0</v>
      </c>
      <c r="D101" s="224">
        <v>0</v>
      </c>
      <c r="E101" s="224">
        <v>0</v>
      </c>
      <c r="F101" s="224">
        <v>0</v>
      </c>
      <c r="G101" s="224">
        <v>0</v>
      </c>
      <c r="H101" s="224">
        <v>0</v>
      </c>
      <c r="I101" s="224">
        <v>0</v>
      </c>
      <c r="J101" s="224">
        <v>0</v>
      </c>
      <c r="K101" s="224">
        <v>0</v>
      </c>
      <c r="L101" s="224">
        <v>0</v>
      </c>
      <c r="M101" s="222">
        <v>0</v>
      </c>
      <c r="N101" s="222">
        <v>0</v>
      </c>
      <c r="O101" s="224">
        <v>0</v>
      </c>
      <c r="P101" s="224">
        <v>0</v>
      </c>
      <c r="Q101" s="224">
        <v>0</v>
      </c>
      <c r="R101" s="224">
        <v>0</v>
      </c>
      <c r="S101" s="224">
        <v>0</v>
      </c>
      <c r="T101" s="223">
        <f t="shared" si="8"/>
        <v>0</v>
      </c>
      <c r="U101" s="165"/>
    </row>
    <row r="102" spans="1:21" x14ac:dyDescent="0.25">
      <c r="A102" s="194" t="s">
        <v>62</v>
      </c>
      <c r="B102" s="224">
        <v>0</v>
      </c>
      <c r="C102" s="224">
        <v>0</v>
      </c>
      <c r="D102" s="224">
        <v>0</v>
      </c>
      <c r="E102" s="224">
        <v>0</v>
      </c>
      <c r="F102" s="224">
        <v>0</v>
      </c>
      <c r="G102" s="224">
        <v>0</v>
      </c>
      <c r="H102" s="224">
        <v>0</v>
      </c>
      <c r="I102" s="224">
        <v>0</v>
      </c>
      <c r="J102" s="224">
        <v>0</v>
      </c>
      <c r="K102" s="224">
        <v>0</v>
      </c>
      <c r="L102" s="224">
        <v>0</v>
      </c>
      <c r="M102" s="222">
        <v>0</v>
      </c>
      <c r="N102" s="222">
        <v>0</v>
      </c>
      <c r="O102" s="224">
        <v>0</v>
      </c>
      <c r="P102" s="224">
        <v>0</v>
      </c>
      <c r="Q102" s="224">
        <v>0</v>
      </c>
      <c r="R102" s="224">
        <v>0</v>
      </c>
      <c r="S102" s="224">
        <v>0</v>
      </c>
      <c r="T102" s="223">
        <f t="shared" si="8"/>
        <v>0</v>
      </c>
      <c r="U102" s="165"/>
    </row>
    <row r="103" spans="1:21" x14ac:dyDescent="0.25">
      <c r="A103" s="194" t="s">
        <v>62</v>
      </c>
      <c r="B103" s="224">
        <v>0</v>
      </c>
      <c r="C103" s="224">
        <v>0</v>
      </c>
      <c r="D103" s="224">
        <v>0</v>
      </c>
      <c r="E103" s="224">
        <v>0</v>
      </c>
      <c r="F103" s="224">
        <v>0</v>
      </c>
      <c r="G103" s="224">
        <v>0</v>
      </c>
      <c r="H103" s="224">
        <v>0</v>
      </c>
      <c r="I103" s="224">
        <v>0</v>
      </c>
      <c r="J103" s="224">
        <v>0</v>
      </c>
      <c r="K103" s="224">
        <v>0</v>
      </c>
      <c r="L103" s="224">
        <v>0</v>
      </c>
      <c r="M103" s="222">
        <v>0</v>
      </c>
      <c r="N103" s="222">
        <v>0</v>
      </c>
      <c r="O103" s="224">
        <v>0</v>
      </c>
      <c r="P103" s="224">
        <v>0</v>
      </c>
      <c r="Q103" s="224">
        <v>0</v>
      </c>
      <c r="R103" s="224">
        <v>0</v>
      </c>
      <c r="S103" s="224">
        <v>0</v>
      </c>
      <c r="T103" s="223">
        <f t="shared" si="8"/>
        <v>0</v>
      </c>
      <c r="U103" s="165"/>
    </row>
    <row r="104" spans="1:21" ht="12" thickBot="1" x14ac:dyDescent="0.3">
      <c r="A104" s="195" t="s">
        <v>206</v>
      </c>
      <c r="B104" s="225">
        <v>0</v>
      </c>
      <c r="C104" s="225">
        <v>0</v>
      </c>
      <c r="D104" s="225">
        <v>0</v>
      </c>
      <c r="E104" s="225">
        <v>0</v>
      </c>
      <c r="F104" s="225">
        <v>0</v>
      </c>
      <c r="G104" s="225">
        <v>0</v>
      </c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  <c r="M104" s="222">
        <v>0</v>
      </c>
      <c r="N104" s="222">
        <v>0</v>
      </c>
      <c r="O104" s="225">
        <v>0</v>
      </c>
      <c r="P104" s="225">
        <v>0</v>
      </c>
      <c r="Q104" s="225">
        <v>0</v>
      </c>
      <c r="R104" s="225">
        <v>0</v>
      </c>
      <c r="S104" s="225">
        <v>0</v>
      </c>
      <c r="T104" s="226">
        <f t="shared" si="8"/>
        <v>0</v>
      </c>
      <c r="U104" s="165"/>
    </row>
    <row r="105" spans="1:21" ht="12" thickBot="1" x14ac:dyDescent="0.3">
      <c r="A105" s="198" t="s">
        <v>157</v>
      </c>
      <c r="B105" s="227">
        <f t="shared" ref="B105:T105" si="9">SUM(B89:B104)</f>
        <v>0</v>
      </c>
      <c r="C105" s="228">
        <f t="shared" si="9"/>
        <v>0</v>
      </c>
      <c r="D105" s="228">
        <f t="shared" si="9"/>
        <v>0</v>
      </c>
      <c r="E105" s="228">
        <f t="shared" si="9"/>
        <v>0</v>
      </c>
      <c r="F105" s="228">
        <f t="shared" si="9"/>
        <v>0</v>
      </c>
      <c r="G105" s="228">
        <f t="shared" si="9"/>
        <v>0</v>
      </c>
      <c r="H105" s="228">
        <f t="shared" si="9"/>
        <v>0</v>
      </c>
      <c r="I105" s="228">
        <f t="shared" si="9"/>
        <v>0</v>
      </c>
      <c r="J105" s="228">
        <f t="shared" si="9"/>
        <v>0</v>
      </c>
      <c r="K105" s="228">
        <f t="shared" si="9"/>
        <v>0</v>
      </c>
      <c r="L105" s="228">
        <f t="shared" si="9"/>
        <v>0</v>
      </c>
      <c r="M105" s="228">
        <f t="shared" si="9"/>
        <v>0</v>
      </c>
      <c r="N105" s="228">
        <f t="shared" si="9"/>
        <v>0</v>
      </c>
      <c r="O105" s="228">
        <f t="shared" si="9"/>
        <v>0</v>
      </c>
      <c r="P105" s="228">
        <f t="shared" si="9"/>
        <v>0</v>
      </c>
      <c r="Q105" s="228">
        <f t="shared" si="9"/>
        <v>0</v>
      </c>
      <c r="R105" s="228">
        <f t="shared" si="9"/>
        <v>0</v>
      </c>
      <c r="S105" s="228">
        <f t="shared" si="9"/>
        <v>0</v>
      </c>
      <c r="T105" s="229">
        <f t="shared" si="9"/>
        <v>0</v>
      </c>
      <c r="U105" s="165"/>
    </row>
    <row r="106" spans="1:21" x14ac:dyDescent="0.25">
      <c r="A106" s="169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230"/>
    </row>
  </sheetData>
  <sheetProtection algorithmName="SHA-512" hashValue="qK1El8SaZ2yKkdr/Ik+a49QEuFJhcgr1OuEE6JyQOPHUd8w4VYj+OIXM7NzBe6x9QZaLGXOCFNq8Qd5+1IwCLg==" saltValue="U0aIFRbu3rqEskkslsvfXQ==" spinCount="100000" sheet="1" objects="1" scenarios="1"/>
  <phoneticPr fontId="4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81B1-C93C-478D-91C5-C69FB9B713C7}">
  <sheetPr>
    <pageSetUpPr fitToPage="1"/>
  </sheetPr>
  <dimension ref="A1:H26"/>
  <sheetViews>
    <sheetView workbookViewId="0">
      <selection activeCell="A29" sqref="A29"/>
    </sheetView>
  </sheetViews>
  <sheetFormatPr defaultRowHeight="12" customHeight="1" x14ac:dyDescent="0.25"/>
  <cols>
    <col min="1" max="1" width="74" style="152" customWidth="1"/>
    <col min="2" max="2" width="24.7109375" style="152" customWidth="1"/>
    <col min="3" max="5" width="9.140625" style="152"/>
    <col min="6" max="6" width="9.140625" style="152" customWidth="1"/>
    <col min="7" max="16384" width="9.140625" style="152"/>
  </cols>
  <sheetData>
    <row r="1" spans="1:8" ht="12" customHeight="1" thickBot="1" x14ac:dyDescent="0.3"/>
    <row r="2" spans="1:8" s="153" customFormat="1" ht="12" customHeight="1" thickBot="1" x14ac:dyDescent="0.3">
      <c r="A2" s="245" t="s">
        <v>207</v>
      </c>
      <c r="B2" s="246"/>
      <c r="C2" s="246"/>
      <c r="D2" s="246"/>
      <c r="E2" s="246"/>
      <c r="F2" s="246"/>
      <c r="G2" s="246"/>
      <c r="H2" s="247"/>
    </row>
    <row r="3" spans="1:8" s="153" customFormat="1" ht="12" customHeight="1" thickBot="1" x14ac:dyDescent="0.3">
      <c r="A3" s="154"/>
    </row>
    <row r="4" spans="1:8" s="156" customFormat="1" ht="12" customHeight="1" thickBot="1" x14ac:dyDescent="0.3">
      <c r="A4" s="14" t="s">
        <v>89</v>
      </c>
      <c r="B4" s="13"/>
      <c r="C4" s="155"/>
    </row>
    <row r="5" spans="1:8" s="156" customFormat="1" ht="12" customHeight="1" x14ac:dyDescent="0.25">
      <c r="A5" s="138" t="s">
        <v>35</v>
      </c>
      <c r="B5" s="157">
        <v>0</v>
      </c>
      <c r="C5" s="155"/>
    </row>
    <row r="6" spans="1:8" s="156" customFormat="1" ht="12" customHeight="1" x14ac:dyDescent="0.25">
      <c r="A6" s="127" t="s">
        <v>36</v>
      </c>
      <c r="B6" s="48">
        <v>0</v>
      </c>
      <c r="C6" s="155"/>
    </row>
    <row r="7" spans="1:8" s="156" customFormat="1" ht="12" customHeight="1" x14ac:dyDescent="0.25">
      <c r="A7" s="127" t="s">
        <v>56</v>
      </c>
      <c r="B7" s="48">
        <v>0</v>
      </c>
      <c r="C7" s="155"/>
    </row>
    <row r="8" spans="1:8" s="156" customFormat="1" ht="12" customHeight="1" x14ac:dyDescent="0.25">
      <c r="A8" s="127" t="s">
        <v>57</v>
      </c>
      <c r="B8" s="48">
        <v>0</v>
      </c>
      <c r="C8" s="155"/>
    </row>
    <row r="9" spans="1:8" s="156" customFormat="1" ht="12" customHeight="1" x14ac:dyDescent="0.25">
      <c r="A9" s="127" t="s">
        <v>37</v>
      </c>
      <c r="B9" s="48">
        <v>0</v>
      </c>
      <c r="C9" s="155"/>
    </row>
    <row r="10" spans="1:8" s="156" customFormat="1" ht="12" customHeight="1" x14ac:dyDescent="0.25">
      <c r="A10" s="127" t="s">
        <v>38</v>
      </c>
      <c r="B10" s="48">
        <v>0</v>
      </c>
      <c r="C10" s="155"/>
    </row>
    <row r="11" spans="1:8" s="156" customFormat="1" ht="12" customHeight="1" x14ac:dyDescent="0.25">
      <c r="A11" s="127" t="s">
        <v>58</v>
      </c>
      <c r="B11" s="48">
        <v>0</v>
      </c>
      <c r="C11" s="155"/>
    </row>
    <row r="12" spans="1:8" s="156" customFormat="1" ht="12" customHeight="1" x14ac:dyDescent="0.25">
      <c r="A12" s="127" t="s">
        <v>59</v>
      </c>
      <c r="B12" s="48">
        <v>0</v>
      </c>
      <c r="C12" s="155"/>
    </row>
    <row r="13" spans="1:8" s="156" customFormat="1" ht="12" customHeight="1" x14ac:dyDescent="0.25">
      <c r="A13" s="127" t="s">
        <v>39</v>
      </c>
      <c r="B13" s="48">
        <v>0</v>
      </c>
      <c r="C13" s="155"/>
    </row>
    <row r="14" spans="1:8" s="156" customFormat="1" ht="12" customHeight="1" x14ac:dyDescent="0.25">
      <c r="A14" s="127" t="s">
        <v>53</v>
      </c>
      <c r="B14" s="48">
        <v>0</v>
      </c>
      <c r="C14" s="155"/>
    </row>
    <row r="15" spans="1:8" s="156" customFormat="1" ht="12" customHeight="1" x14ac:dyDescent="0.25">
      <c r="A15" s="127" t="s">
        <v>40</v>
      </c>
      <c r="B15" s="48">
        <v>0</v>
      </c>
      <c r="C15" s="155"/>
    </row>
    <row r="16" spans="1:8" s="156" customFormat="1" ht="12" customHeight="1" x14ac:dyDescent="0.25">
      <c r="A16" s="127" t="s">
        <v>41</v>
      </c>
      <c r="B16" s="48">
        <v>0</v>
      </c>
      <c r="C16" s="155"/>
    </row>
    <row r="17" spans="1:3" s="156" customFormat="1" ht="12" customHeight="1" x14ac:dyDescent="0.25">
      <c r="A17" s="127" t="s">
        <v>42</v>
      </c>
      <c r="B17" s="48">
        <v>0</v>
      </c>
      <c r="C17" s="155"/>
    </row>
    <row r="18" spans="1:3" s="156" customFormat="1" ht="12" customHeight="1" x14ac:dyDescent="0.25">
      <c r="A18" s="127" t="s">
        <v>60</v>
      </c>
      <c r="B18" s="48">
        <v>0</v>
      </c>
      <c r="C18" s="155"/>
    </row>
    <row r="19" spans="1:3" s="156" customFormat="1" ht="12" customHeight="1" x14ac:dyDescent="0.25">
      <c r="A19" s="127" t="s">
        <v>61</v>
      </c>
      <c r="B19" s="48">
        <v>0</v>
      </c>
      <c r="C19" s="155"/>
    </row>
    <row r="20" spans="1:3" s="156" customFormat="1" ht="12" customHeight="1" x14ac:dyDescent="0.25">
      <c r="A20" s="127" t="s">
        <v>43</v>
      </c>
      <c r="B20" s="48">
        <v>0</v>
      </c>
      <c r="C20" s="155"/>
    </row>
    <row r="21" spans="1:3" s="156" customFormat="1" ht="12" customHeight="1" x14ac:dyDescent="0.25">
      <c r="A21" s="130" t="s">
        <v>165</v>
      </c>
      <c r="B21" s="48">
        <v>0</v>
      </c>
      <c r="C21" s="155"/>
    </row>
    <row r="22" spans="1:3" s="156" customFormat="1" ht="12" customHeight="1" x14ac:dyDescent="0.25">
      <c r="A22" s="141" t="s">
        <v>88</v>
      </c>
      <c r="B22" s="48">
        <v>0</v>
      </c>
      <c r="C22" s="155"/>
    </row>
    <row r="23" spans="1:3" s="156" customFormat="1" ht="12" customHeight="1" x14ac:dyDescent="0.25">
      <c r="A23" s="141" t="s">
        <v>88</v>
      </c>
      <c r="B23" s="48">
        <v>0</v>
      </c>
      <c r="C23" s="155"/>
    </row>
    <row r="24" spans="1:3" s="156" customFormat="1" ht="12" customHeight="1" x14ac:dyDescent="0.25">
      <c r="A24" s="141" t="s">
        <v>208</v>
      </c>
      <c r="B24" s="48">
        <v>0</v>
      </c>
      <c r="C24" s="155"/>
    </row>
    <row r="25" spans="1:3" s="156" customFormat="1" ht="12" customHeight="1" thickBot="1" x14ac:dyDescent="0.3">
      <c r="A25" s="131" t="s">
        <v>46</v>
      </c>
      <c r="B25" s="55">
        <v>0</v>
      </c>
      <c r="C25" s="155"/>
    </row>
    <row r="26" spans="1:3" s="156" customFormat="1" ht="12" customHeight="1" thickBot="1" x14ac:dyDescent="0.3">
      <c r="A26" s="56" t="s">
        <v>86</v>
      </c>
      <c r="B26" s="57">
        <f>SUM(B5:B25)</f>
        <v>0</v>
      </c>
      <c r="C26" s="155"/>
    </row>
  </sheetData>
  <sheetProtection algorithmName="SHA-512" hashValue="y8QCAq2LcfR7832iel2RXdpu4GiSv7n2i7OTpowu24Bckc7bauDxasuxJOyl0kOilWiJvHYSpY64tWC9oy74aw==" saltValue="1mSWce1PRXifEtCebXmzhg==" spinCount="100000" sheet="1" objects="1" scenarios="1"/>
  <mergeCells count="1">
    <mergeCell ref="A2:H2"/>
  </mergeCells>
  <pageMargins left="0.7" right="0.7" top="0.75" bottom="0.75" header="0.3" footer="0.3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sheetPr>
    <pageSetUpPr fitToPage="1"/>
  </sheetPr>
  <dimension ref="A1:I66"/>
  <sheetViews>
    <sheetView zoomScaleNormal="100" workbookViewId="0"/>
  </sheetViews>
  <sheetFormatPr defaultRowHeight="11.25" x14ac:dyDescent="0.25"/>
  <cols>
    <col min="1" max="1" width="38.28515625" style="119" customWidth="1"/>
    <col min="2" max="9" width="18.7109375" style="119" customWidth="1"/>
    <col min="10" max="16384" width="9.140625" style="119"/>
  </cols>
  <sheetData>
    <row r="1" spans="1:9" ht="12" thickBot="1" x14ac:dyDescent="0.3"/>
    <row r="2" spans="1:9" ht="12" thickBot="1" x14ac:dyDescent="0.3">
      <c r="A2" s="241" t="s">
        <v>209</v>
      </c>
      <c r="B2" s="5"/>
      <c r="C2" s="5"/>
      <c r="D2" s="5"/>
      <c r="E2" s="5"/>
      <c r="F2" s="5"/>
      <c r="G2" s="5"/>
      <c r="H2" s="5"/>
      <c r="I2" s="6"/>
    </row>
    <row r="3" spans="1:9" s="122" customFormat="1" ht="12" thickBot="1" x14ac:dyDescent="0.3">
      <c r="A3" s="231" t="s">
        <v>196</v>
      </c>
      <c r="B3" s="120"/>
      <c r="C3" s="120"/>
      <c r="D3" s="120"/>
      <c r="E3" s="120"/>
      <c r="F3" s="120"/>
      <c r="G3" s="120"/>
      <c r="H3" s="121"/>
      <c r="I3" s="58"/>
    </row>
    <row r="4" spans="1:9" ht="12" thickBot="1" x14ac:dyDescent="0.3"/>
    <row r="5" spans="1:9" ht="12" thickBot="1" x14ac:dyDescent="0.3">
      <c r="A5" s="250" t="s">
        <v>97</v>
      </c>
      <c r="B5" s="251"/>
      <c r="C5" s="251"/>
      <c r="D5" s="251"/>
      <c r="E5" s="252"/>
    </row>
    <row r="6" spans="1:9" ht="33.75" x14ac:dyDescent="0.25">
      <c r="A6" s="123" t="s">
        <v>15</v>
      </c>
      <c r="B6" s="124" t="s">
        <v>149</v>
      </c>
      <c r="C6" s="125" t="s">
        <v>32</v>
      </c>
      <c r="D6" s="125" t="s">
        <v>30</v>
      </c>
      <c r="E6" s="126" t="s">
        <v>80</v>
      </c>
    </row>
    <row r="7" spans="1:9" x14ac:dyDescent="0.25">
      <c r="A7" s="127" t="s">
        <v>31</v>
      </c>
      <c r="B7" s="128">
        <v>0</v>
      </c>
      <c r="C7" s="128">
        <v>0</v>
      </c>
      <c r="D7" s="129">
        <v>0</v>
      </c>
      <c r="E7" s="66">
        <f>IFERROR(B7/D7,0)</f>
        <v>0</v>
      </c>
      <c r="F7" s="119" t="s">
        <v>109</v>
      </c>
    </row>
    <row r="8" spans="1:9" x14ac:dyDescent="0.25">
      <c r="A8" s="127" t="s">
        <v>64</v>
      </c>
      <c r="B8" s="128">
        <v>0</v>
      </c>
      <c r="C8" s="128">
        <v>0</v>
      </c>
      <c r="D8" s="129">
        <v>0</v>
      </c>
      <c r="E8" s="66">
        <f t="shared" ref="E8:E24" si="0">IFERROR(B8/D8,0)</f>
        <v>0</v>
      </c>
      <c r="F8" s="119" t="s">
        <v>109</v>
      </c>
    </row>
    <row r="9" spans="1:9" x14ac:dyDescent="0.25">
      <c r="A9" s="127" t="s">
        <v>65</v>
      </c>
      <c r="B9" s="128">
        <v>0</v>
      </c>
      <c r="C9" s="128">
        <v>0</v>
      </c>
      <c r="D9" s="129">
        <v>0</v>
      </c>
      <c r="E9" s="66">
        <f t="shared" si="0"/>
        <v>0</v>
      </c>
      <c r="F9" s="119" t="s">
        <v>109</v>
      </c>
    </row>
    <row r="10" spans="1:9" x14ac:dyDescent="0.25">
      <c r="A10" s="127" t="s">
        <v>66</v>
      </c>
      <c r="B10" s="128">
        <v>0</v>
      </c>
      <c r="C10" s="128">
        <v>0</v>
      </c>
      <c r="D10" s="129">
        <v>0</v>
      </c>
      <c r="E10" s="66">
        <f t="shared" si="0"/>
        <v>0</v>
      </c>
      <c r="F10" s="119" t="s">
        <v>109</v>
      </c>
    </row>
    <row r="11" spans="1:9" x14ac:dyDescent="0.25">
      <c r="A11" s="127" t="s">
        <v>67</v>
      </c>
      <c r="B11" s="128">
        <v>0</v>
      </c>
      <c r="C11" s="128">
        <v>0</v>
      </c>
      <c r="D11" s="129">
        <v>0</v>
      </c>
      <c r="E11" s="66">
        <f t="shared" si="0"/>
        <v>0</v>
      </c>
      <c r="F11" s="119" t="s">
        <v>109</v>
      </c>
    </row>
    <row r="12" spans="1:9" x14ac:dyDescent="0.25">
      <c r="A12" s="127" t="s">
        <v>68</v>
      </c>
      <c r="B12" s="128">
        <v>0</v>
      </c>
      <c r="C12" s="128">
        <v>0</v>
      </c>
      <c r="D12" s="129">
        <v>0</v>
      </c>
      <c r="E12" s="66">
        <f t="shared" si="0"/>
        <v>0</v>
      </c>
      <c r="F12" s="119" t="s">
        <v>109</v>
      </c>
    </row>
    <row r="13" spans="1:9" x14ac:dyDescent="0.25">
      <c r="A13" s="127" t="s">
        <v>69</v>
      </c>
      <c r="B13" s="128">
        <v>0</v>
      </c>
      <c r="C13" s="128">
        <v>0</v>
      </c>
      <c r="D13" s="129">
        <v>0</v>
      </c>
      <c r="E13" s="66">
        <f t="shared" si="0"/>
        <v>0</v>
      </c>
      <c r="F13" s="119" t="s">
        <v>109</v>
      </c>
    </row>
    <row r="14" spans="1:9" x14ac:dyDescent="0.25">
      <c r="A14" s="127" t="s">
        <v>70</v>
      </c>
      <c r="B14" s="128">
        <v>0</v>
      </c>
      <c r="C14" s="128">
        <v>0</v>
      </c>
      <c r="D14" s="129">
        <v>0</v>
      </c>
      <c r="E14" s="66">
        <f t="shared" si="0"/>
        <v>0</v>
      </c>
      <c r="F14" s="119" t="s">
        <v>109</v>
      </c>
    </row>
    <row r="15" spans="1:9" x14ac:dyDescent="0.25">
      <c r="A15" s="127" t="s">
        <v>71</v>
      </c>
      <c r="B15" s="128">
        <v>0</v>
      </c>
      <c r="C15" s="128">
        <v>0</v>
      </c>
      <c r="D15" s="129">
        <v>0</v>
      </c>
      <c r="E15" s="66">
        <f t="shared" si="0"/>
        <v>0</v>
      </c>
      <c r="F15" s="119" t="s">
        <v>109</v>
      </c>
    </row>
    <row r="16" spans="1:9" x14ac:dyDescent="0.25">
      <c r="A16" s="127" t="s">
        <v>72</v>
      </c>
      <c r="B16" s="128">
        <v>0</v>
      </c>
      <c r="C16" s="128">
        <v>0</v>
      </c>
      <c r="D16" s="129">
        <v>0</v>
      </c>
      <c r="E16" s="66">
        <f t="shared" si="0"/>
        <v>0</v>
      </c>
      <c r="F16" s="119" t="s">
        <v>109</v>
      </c>
    </row>
    <row r="17" spans="1:6" x14ac:dyDescent="0.25">
      <c r="A17" s="127" t="s">
        <v>73</v>
      </c>
      <c r="B17" s="128">
        <v>0</v>
      </c>
      <c r="C17" s="128">
        <v>0</v>
      </c>
      <c r="D17" s="129">
        <v>0</v>
      </c>
      <c r="E17" s="66">
        <f t="shared" si="0"/>
        <v>0</v>
      </c>
      <c r="F17" s="119" t="s">
        <v>109</v>
      </c>
    </row>
    <row r="18" spans="1:6" x14ac:dyDescent="0.25">
      <c r="A18" s="127" t="s">
        <v>74</v>
      </c>
      <c r="B18" s="128">
        <v>0</v>
      </c>
      <c r="C18" s="128">
        <v>0</v>
      </c>
      <c r="D18" s="129">
        <v>0</v>
      </c>
      <c r="E18" s="66">
        <f t="shared" si="0"/>
        <v>0</v>
      </c>
      <c r="F18" s="119" t="s">
        <v>109</v>
      </c>
    </row>
    <row r="19" spans="1:6" x14ac:dyDescent="0.25">
      <c r="A19" s="127" t="s">
        <v>75</v>
      </c>
      <c r="B19" s="128">
        <v>0</v>
      </c>
      <c r="C19" s="128">
        <v>0</v>
      </c>
      <c r="D19" s="129">
        <v>0</v>
      </c>
      <c r="E19" s="66">
        <f t="shared" si="0"/>
        <v>0</v>
      </c>
      <c r="F19" s="119" t="s">
        <v>109</v>
      </c>
    </row>
    <row r="20" spans="1:6" x14ac:dyDescent="0.25">
      <c r="A20" s="130" t="s">
        <v>62</v>
      </c>
      <c r="B20" s="128">
        <v>0</v>
      </c>
      <c r="C20" s="128">
        <v>0</v>
      </c>
      <c r="D20" s="129">
        <v>0</v>
      </c>
      <c r="E20" s="66">
        <f t="shared" si="0"/>
        <v>0</v>
      </c>
      <c r="F20" s="119" t="s">
        <v>109</v>
      </c>
    </row>
    <row r="21" spans="1:6" x14ac:dyDescent="0.25">
      <c r="A21" s="130" t="s">
        <v>62</v>
      </c>
      <c r="B21" s="128">
        <v>0</v>
      </c>
      <c r="C21" s="128">
        <v>0</v>
      </c>
      <c r="D21" s="129">
        <v>0</v>
      </c>
      <c r="E21" s="66">
        <f t="shared" si="0"/>
        <v>0</v>
      </c>
      <c r="F21" s="119" t="s">
        <v>109</v>
      </c>
    </row>
    <row r="22" spans="1:6" x14ac:dyDescent="0.25">
      <c r="A22" s="130" t="s">
        <v>62</v>
      </c>
      <c r="B22" s="128">
        <v>0</v>
      </c>
      <c r="C22" s="128">
        <v>0</v>
      </c>
      <c r="D22" s="129">
        <v>0</v>
      </c>
      <c r="E22" s="66">
        <f t="shared" si="0"/>
        <v>0</v>
      </c>
      <c r="F22" s="119" t="s">
        <v>109</v>
      </c>
    </row>
    <row r="23" spans="1:6" ht="12" thickBot="1" x14ac:dyDescent="0.3">
      <c r="A23" s="131" t="s">
        <v>206</v>
      </c>
      <c r="B23" s="132">
        <v>0</v>
      </c>
      <c r="C23" s="132">
        <v>0</v>
      </c>
      <c r="D23" s="133">
        <v>0</v>
      </c>
      <c r="E23" s="71">
        <f t="shared" si="0"/>
        <v>0</v>
      </c>
      <c r="F23" s="119" t="s">
        <v>109</v>
      </c>
    </row>
    <row r="24" spans="1:6" ht="12" thickBot="1" x14ac:dyDescent="0.3">
      <c r="A24" s="56" t="s">
        <v>76</v>
      </c>
      <c r="B24" s="72">
        <f>SUM(B7:B23)</f>
        <v>0</v>
      </c>
      <c r="C24" s="72">
        <f t="shared" ref="C24:D24" si="1">SUM(C7:C23)</f>
        <v>0</v>
      </c>
      <c r="D24" s="134">
        <f t="shared" si="1"/>
        <v>0</v>
      </c>
      <c r="E24" s="57">
        <f t="shared" si="0"/>
        <v>0</v>
      </c>
      <c r="F24" s="119" t="s">
        <v>109</v>
      </c>
    </row>
    <row r="25" spans="1:6" ht="12" thickBot="1" x14ac:dyDescent="0.3">
      <c r="B25" s="135"/>
    </row>
    <row r="26" spans="1:6" ht="12" thickBot="1" x14ac:dyDescent="0.3">
      <c r="A26" s="250" t="s">
        <v>77</v>
      </c>
      <c r="B26" s="252"/>
    </row>
    <row r="27" spans="1:6" x14ac:dyDescent="0.25">
      <c r="A27" s="123" t="s">
        <v>34</v>
      </c>
      <c r="B27" s="136" t="s">
        <v>29</v>
      </c>
    </row>
    <row r="28" spans="1:6" x14ac:dyDescent="0.25">
      <c r="A28" s="130" t="s">
        <v>78</v>
      </c>
      <c r="B28" s="48">
        <v>0</v>
      </c>
    </row>
    <row r="29" spans="1:6" x14ac:dyDescent="0.25">
      <c r="A29" s="130" t="s">
        <v>78</v>
      </c>
      <c r="B29" s="48">
        <v>0</v>
      </c>
    </row>
    <row r="30" spans="1:6" x14ac:dyDescent="0.25">
      <c r="A30" s="130" t="s">
        <v>78</v>
      </c>
      <c r="B30" s="48">
        <v>0</v>
      </c>
    </row>
    <row r="31" spans="1:6" x14ac:dyDescent="0.25">
      <c r="A31" s="130" t="s">
        <v>78</v>
      </c>
      <c r="B31" s="48">
        <v>0</v>
      </c>
    </row>
    <row r="32" spans="1:6" x14ac:dyDescent="0.25">
      <c r="A32" s="130" t="s">
        <v>78</v>
      </c>
      <c r="B32" s="48">
        <v>0</v>
      </c>
    </row>
    <row r="33" spans="1:3" ht="12" thickBot="1" x14ac:dyDescent="0.3">
      <c r="A33" s="131" t="s">
        <v>206</v>
      </c>
      <c r="B33" s="55">
        <v>0</v>
      </c>
    </row>
    <row r="34" spans="1:3" ht="12" thickBot="1" x14ac:dyDescent="0.3">
      <c r="A34" s="56" t="s">
        <v>111</v>
      </c>
      <c r="B34" s="137">
        <f>SUM(B28:B33)</f>
        <v>0</v>
      </c>
      <c r="C34" s="119" t="s">
        <v>109</v>
      </c>
    </row>
    <row r="35" spans="1:3" s="11" customFormat="1" ht="12" thickBot="1" x14ac:dyDescent="0.3">
      <c r="B35" s="12"/>
    </row>
    <row r="36" spans="1:3" ht="24" customHeight="1" thickBot="1" x14ac:dyDescent="0.3">
      <c r="A36" s="248" t="s">
        <v>175</v>
      </c>
      <c r="B36" s="249"/>
    </row>
    <row r="37" spans="1:3" x14ac:dyDescent="0.25">
      <c r="A37" s="138" t="s">
        <v>35</v>
      </c>
      <c r="B37" s="139">
        <v>0</v>
      </c>
    </row>
    <row r="38" spans="1:3" x14ac:dyDescent="0.25">
      <c r="A38" s="127" t="s">
        <v>36</v>
      </c>
      <c r="B38" s="140">
        <v>0</v>
      </c>
    </row>
    <row r="39" spans="1:3" x14ac:dyDescent="0.25">
      <c r="A39" s="127" t="s">
        <v>56</v>
      </c>
      <c r="B39" s="140">
        <v>0</v>
      </c>
    </row>
    <row r="40" spans="1:3" x14ac:dyDescent="0.25">
      <c r="A40" s="127" t="s">
        <v>57</v>
      </c>
      <c r="B40" s="140">
        <v>0</v>
      </c>
    </row>
    <row r="41" spans="1:3" x14ac:dyDescent="0.25">
      <c r="A41" s="127" t="s">
        <v>37</v>
      </c>
      <c r="B41" s="140">
        <v>0</v>
      </c>
    </row>
    <row r="42" spans="1:3" x14ac:dyDescent="0.25">
      <c r="A42" s="127" t="s">
        <v>38</v>
      </c>
      <c r="B42" s="140">
        <v>0</v>
      </c>
    </row>
    <row r="43" spans="1:3" x14ac:dyDescent="0.25">
      <c r="A43" s="127" t="s">
        <v>58</v>
      </c>
      <c r="B43" s="140">
        <v>0</v>
      </c>
    </row>
    <row r="44" spans="1:3" x14ac:dyDescent="0.25">
      <c r="A44" s="127" t="s">
        <v>59</v>
      </c>
      <c r="B44" s="140">
        <v>0</v>
      </c>
    </row>
    <row r="45" spans="1:3" x14ac:dyDescent="0.25">
      <c r="A45" s="127" t="s">
        <v>39</v>
      </c>
      <c r="B45" s="140">
        <v>0</v>
      </c>
    </row>
    <row r="46" spans="1:3" x14ac:dyDescent="0.25">
      <c r="A46" s="127" t="s">
        <v>53</v>
      </c>
      <c r="B46" s="140">
        <v>0</v>
      </c>
    </row>
    <row r="47" spans="1:3" x14ac:dyDescent="0.25">
      <c r="A47" s="127" t="s">
        <v>40</v>
      </c>
      <c r="B47" s="140">
        <v>0</v>
      </c>
    </row>
    <row r="48" spans="1:3" x14ac:dyDescent="0.25">
      <c r="A48" s="127" t="s">
        <v>41</v>
      </c>
      <c r="B48" s="140">
        <v>0</v>
      </c>
    </row>
    <row r="49" spans="1:6" x14ac:dyDescent="0.25">
      <c r="A49" s="127" t="s">
        <v>42</v>
      </c>
      <c r="B49" s="140">
        <v>0</v>
      </c>
    </row>
    <row r="50" spans="1:6" x14ac:dyDescent="0.25">
      <c r="A50" s="127" t="s">
        <v>60</v>
      </c>
      <c r="B50" s="140">
        <v>0</v>
      </c>
    </row>
    <row r="51" spans="1:6" x14ac:dyDescent="0.25">
      <c r="A51" s="127" t="s">
        <v>61</v>
      </c>
      <c r="B51" s="140">
        <v>0</v>
      </c>
    </row>
    <row r="52" spans="1:6" x14ac:dyDescent="0.25">
      <c r="A52" s="127" t="s">
        <v>43</v>
      </c>
      <c r="B52" s="140">
        <v>0</v>
      </c>
    </row>
    <row r="53" spans="1:6" x14ac:dyDescent="0.25">
      <c r="A53" s="130" t="s">
        <v>165</v>
      </c>
      <c r="B53" s="140">
        <v>0</v>
      </c>
    </row>
    <row r="54" spans="1:6" x14ac:dyDescent="0.25">
      <c r="A54" s="141" t="s">
        <v>62</v>
      </c>
      <c r="B54" s="140">
        <v>0</v>
      </c>
    </row>
    <row r="55" spans="1:6" x14ac:dyDescent="0.25">
      <c r="A55" s="141" t="s">
        <v>62</v>
      </c>
      <c r="B55" s="140">
        <v>0</v>
      </c>
    </row>
    <row r="56" spans="1:6" x14ac:dyDescent="0.25">
      <c r="A56" s="141" t="s">
        <v>208</v>
      </c>
      <c r="B56" s="140">
        <v>0</v>
      </c>
    </row>
    <row r="57" spans="1:6" ht="12" thickBot="1" x14ac:dyDescent="0.3">
      <c r="A57" s="142" t="s">
        <v>46</v>
      </c>
      <c r="B57" s="143">
        <v>0</v>
      </c>
    </row>
    <row r="58" spans="1:6" ht="12" thickBot="1" x14ac:dyDescent="0.3">
      <c r="A58" s="56" t="s">
        <v>79</v>
      </c>
      <c r="B58" s="144">
        <f>SUM(B37:B57)</f>
        <v>0</v>
      </c>
      <c r="C58" s="119" t="s">
        <v>109</v>
      </c>
    </row>
    <row r="59" spans="1:6" ht="12" thickBot="1" x14ac:dyDescent="0.3"/>
    <row r="60" spans="1:6" ht="12" thickBot="1" x14ac:dyDescent="0.3">
      <c r="A60" s="4" t="s">
        <v>45</v>
      </c>
      <c r="B60" s="145"/>
      <c r="C60" s="145"/>
      <c r="D60" s="145"/>
      <c r="E60" s="100">
        <f>+B24+C24+B34+B58</f>
        <v>0</v>
      </c>
      <c r="F60" s="119" t="s">
        <v>109</v>
      </c>
    </row>
    <row r="61" spans="1:6" ht="12" thickBot="1" x14ac:dyDescent="0.3"/>
    <row r="62" spans="1:6" s="149" customFormat="1" ht="12" thickBot="1" x14ac:dyDescent="0.3">
      <c r="A62" s="146" t="s">
        <v>200</v>
      </c>
      <c r="B62" s="147"/>
      <c r="C62" s="147"/>
      <c r="D62" s="147"/>
      <c r="E62" s="148">
        <v>0</v>
      </c>
      <c r="F62" s="119" t="s">
        <v>92</v>
      </c>
    </row>
    <row r="63" spans="1:6" ht="12" thickBot="1" x14ac:dyDescent="0.3"/>
    <row r="64" spans="1:6" s="149" customFormat="1" ht="12" thickBot="1" x14ac:dyDescent="0.3">
      <c r="A64" s="4" t="s">
        <v>81</v>
      </c>
      <c r="B64" s="145"/>
      <c r="C64" s="145"/>
      <c r="D64" s="145"/>
      <c r="E64" s="150">
        <f>+E62-E60</f>
        <v>0</v>
      </c>
      <c r="F64" s="119" t="s">
        <v>109</v>
      </c>
    </row>
    <row r="65" spans="1:6" ht="12" thickBot="1" x14ac:dyDescent="0.3"/>
    <row r="66" spans="1:6" s="149" customFormat="1" ht="12" thickBot="1" x14ac:dyDescent="0.3">
      <c r="A66" s="4" t="s">
        <v>216</v>
      </c>
      <c r="B66" s="145"/>
      <c r="C66" s="145"/>
      <c r="D66" s="145"/>
      <c r="E66" s="151" t="e">
        <f>+E60/E64</f>
        <v>#DIV/0!</v>
      </c>
      <c r="F66" s="119" t="s">
        <v>109</v>
      </c>
    </row>
  </sheetData>
  <sheetProtection algorithmName="SHA-512" hashValue="GXTxo67Ie3EvL+scrw/hPOQC0uq/O55UkdkNhdO+PWSDT+EiPZVtWUyYBROnFhxCdtjz5I2b44BvO1OUvjb98w==" saltValue="dyIn66vOoMqdHEB+UU2rEQ==" spinCount="100000" sheet="1" objects="1" scenarios="1"/>
  <mergeCells count="3">
    <mergeCell ref="A36:B36"/>
    <mergeCell ref="A5:E5"/>
    <mergeCell ref="A26:B26"/>
  </mergeCells>
  <pageMargins left="0.25" right="0.25" top="0.75" bottom="0.7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H137"/>
  <sheetViews>
    <sheetView zoomScaleNormal="100" workbookViewId="0"/>
  </sheetViews>
  <sheetFormatPr defaultColWidth="15.7109375" defaultRowHeight="12" customHeight="1" x14ac:dyDescent="0.25"/>
  <cols>
    <col min="1" max="1" width="51.28515625" style="16" customWidth="1"/>
    <col min="2" max="7" width="18.7109375" style="16" customWidth="1"/>
    <col min="8" max="16384" width="15.7109375" style="16"/>
  </cols>
  <sheetData>
    <row r="1" spans="1:8" ht="12" customHeight="1" thickBot="1" x14ac:dyDescent="0.3">
      <c r="A1" s="15"/>
      <c r="B1" s="15"/>
      <c r="C1" s="15"/>
      <c r="D1" s="15"/>
      <c r="E1" s="15"/>
      <c r="F1" s="15"/>
      <c r="G1" s="15"/>
    </row>
    <row r="2" spans="1:8" ht="12" customHeight="1" thickBot="1" x14ac:dyDescent="0.3">
      <c r="A2" s="242" t="s">
        <v>195</v>
      </c>
      <c r="B2" s="17"/>
      <c r="C2" s="17"/>
      <c r="D2" s="17"/>
      <c r="E2" s="17"/>
      <c r="F2" s="17"/>
      <c r="G2" s="18"/>
      <c r="H2" s="19"/>
    </row>
    <row r="3" spans="1:8" ht="12" customHeight="1" thickBot="1" x14ac:dyDescent="0.3">
      <c r="A3" s="243" t="s">
        <v>166</v>
      </c>
      <c r="B3" s="20"/>
      <c r="C3" s="20"/>
      <c r="D3" s="21"/>
      <c r="E3" s="19"/>
    </row>
    <row r="4" spans="1:8" ht="12" customHeight="1" thickBot="1" x14ac:dyDescent="0.3">
      <c r="A4" s="244" t="s">
        <v>196</v>
      </c>
      <c r="B4" s="17"/>
      <c r="C4" s="17"/>
      <c r="D4" s="17"/>
      <c r="E4" s="17"/>
      <c r="F4" s="17"/>
      <c r="G4" s="18"/>
      <c r="H4" s="19"/>
    </row>
    <row r="5" spans="1:8" s="24" customFormat="1" ht="12" customHeight="1" x14ac:dyDescent="0.25">
      <c r="A5" s="22"/>
      <c r="B5" s="23"/>
      <c r="C5" s="23"/>
      <c r="D5" s="23"/>
      <c r="E5" s="23"/>
      <c r="F5" s="23"/>
      <c r="G5" s="23"/>
    </row>
    <row r="6" spans="1:8" ht="12" customHeight="1" thickBot="1" x14ac:dyDescent="0.3">
      <c r="A6" s="15"/>
      <c r="B6" s="15"/>
    </row>
    <row r="7" spans="1:8" ht="12" customHeight="1" thickBot="1" x14ac:dyDescent="0.3">
      <c r="A7" s="25" t="s">
        <v>5</v>
      </c>
      <c r="B7" s="26" t="s">
        <v>1</v>
      </c>
      <c r="C7" s="27"/>
    </row>
    <row r="8" spans="1:8" ht="12" customHeight="1" x14ac:dyDescent="0.25">
      <c r="A8" s="28" t="s">
        <v>113</v>
      </c>
      <c r="B8" s="29" t="s">
        <v>18</v>
      </c>
      <c r="C8" s="30" t="s">
        <v>101</v>
      </c>
    </row>
    <row r="9" spans="1:8" ht="12" customHeight="1" x14ac:dyDescent="0.25">
      <c r="A9" s="31" t="s">
        <v>114</v>
      </c>
      <c r="B9" s="32" t="s">
        <v>18</v>
      </c>
      <c r="C9" s="30" t="s">
        <v>102</v>
      </c>
    </row>
    <row r="10" spans="1:8" ht="12" customHeight="1" x14ac:dyDescent="0.25">
      <c r="A10" s="31" t="s">
        <v>100</v>
      </c>
      <c r="B10" s="32" t="s">
        <v>18</v>
      </c>
      <c r="C10" s="30" t="s">
        <v>167</v>
      </c>
    </row>
    <row r="11" spans="1:8" ht="12" customHeight="1" x14ac:dyDescent="0.25">
      <c r="A11" s="31" t="s">
        <v>24</v>
      </c>
      <c r="B11" s="32" t="s">
        <v>18</v>
      </c>
      <c r="C11" s="30" t="s">
        <v>144</v>
      </c>
    </row>
    <row r="12" spans="1:8" ht="12" customHeight="1" x14ac:dyDescent="0.25">
      <c r="A12" s="31" t="s">
        <v>6</v>
      </c>
      <c r="B12" s="33"/>
      <c r="C12" s="30" t="s">
        <v>162</v>
      </c>
    </row>
    <row r="13" spans="1:8" ht="12" customHeight="1" x14ac:dyDescent="0.25">
      <c r="A13" s="31" t="s">
        <v>4</v>
      </c>
      <c r="B13" s="34">
        <v>99999</v>
      </c>
      <c r="C13" s="30" t="s">
        <v>168</v>
      </c>
    </row>
    <row r="14" spans="1:8" ht="12" customHeight="1" x14ac:dyDescent="0.25">
      <c r="A14" s="31" t="s">
        <v>7</v>
      </c>
      <c r="B14" s="35"/>
      <c r="C14" s="30" t="s">
        <v>145</v>
      </c>
    </row>
    <row r="15" spans="1:8" ht="12" customHeight="1" x14ac:dyDescent="0.25">
      <c r="A15" s="31" t="s">
        <v>8</v>
      </c>
      <c r="B15" s="35"/>
      <c r="C15" s="30" t="s">
        <v>145</v>
      </c>
    </row>
    <row r="16" spans="1:8" ht="12" customHeight="1" x14ac:dyDescent="0.25">
      <c r="A16" s="31" t="s">
        <v>9</v>
      </c>
      <c r="B16" s="36">
        <v>9999999999</v>
      </c>
      <c r="C16" s="30" t="s">
        <v>146</v>
      </c>
    </row>
    <row r="17" spans="1:3" ht="12" customHeight="1" x14ac:dyDescent="0.25">
      <c r="A17" s="31" t="s">
        <v>10</v>
      </c>
      <c r="B17" s="33"/>
      <c r="C17" s="30" t="s">
        <v>112</v>
      </c>
    </row>
    <row r="18" spans="1:3" ht="12" customHeight="1" thickBot="1" x14ac:dyDescent="0.3">
      <c r="A18" s="37" t="s">
        <v>11</v>
      </c>
      <c r="B18" s="38"/>
      <c r="C18" s="30" t="s">
        <v>197</v>
      </c>
    </row>
    <row r="19" spans="1:3" s="24" customFormat="1" ht="12" customHeight="1" thickBot="1" x14ac:dyDescent="0.3">
      <c r="A19" s="39"/>
      <c r="B19" s="40"/>
      <c r="C19" s="41"/>
    </row>
    <row r="20" spans="1:3" ht="12" customHeight="1" x14ac:dyDescent="0.25">
      <c r="A20" s="255" t="s">
        <v>163</v>
      </c>
      <c r="B20" s="256"/>
      <c r="C20" s="30"/>
    </row>
    <row r="21" spans="1:3" ht="12" customHeight="1" x14ac:dyDescent="0.25">
      <c r="A21" s="31" t="s">
        <v>169</v>
      </c>
      <c r="B21" s="42"/>
      <c r="C21" s="30" t="s">
        <v>128</v>
      </c>
    </row>
    <row r="22" spans="1:3" ht="12" customHeight="1" x14ac:dyDescent="0.25">
      <c r="A22" s="31" t="s">
        <v>14</v>
      </c>
      <c r="B22" s="33"/>
      <c r="C22" s="30" t="s">
        <v>33</v>
      </c>
    </row>
    <row r="23" spans="1:3" ht="12" customHeight="1" x14ac:dyDescent="0.25">
      <c r="A23" s="31" t="s">
        <v>12</v>
      </c>
      <c r="B23" s="43">
        <v>9999999999</v>
      </c>
      <c r="C23" s="30" t="s">
        <v>104</v>
      </c>
    </row>
    <row r="24" spans="1:3" ht="12" customHeight="1" thickBot="1" x14ac:dyDescent="0.3">
      <c r="A24" s="37" t="s">
        <v>13</v>
      </c>
      <c r="B24" s="44"/>
      <c r="C24" s="30" t="s">
        <v>103</v>
      </c>
    </row>
    <row r="25" spans="1:3" s="24" customFormat="1" ht="12" customHeight="1" thickBot="1" x14ac:dyDescent="0.3">
      <c r="A25" s="39"/>
      <c r="B25" s="45"/>
      <c r="C25" s="41"/>
    </row>
    <row r="26" spans="1:3" s="24" customFormat="1" ht="12" customHeight="1" x14ac:dyDescent="0.25">
      <c r="A26" s="257" t="s">
        <v>170</v>
      </c>
      <c r="B26" s="258"/>
      <c r="C26" s="30"/>
    </row>
    <row r="27" spans="1:3" ht="45" customHeight="1" x14ac:dyDescent="0.25">
      <c r="A27" s="259" t="s">
        <v>164</v>
      </c>
      <c r="B27" s="260"/>
      <c r="C27" s="30" t="s">
        <v>171</v>
      </c>
    </row>
    <row r="28" spans="1:3" ht="12" customHeight="1" x14ac:dyDescent="0.25">
      <c r="A28" s="31" t="s">
        <v>169</v>
      </c>
      <c r="B28" s="42"/>
      <c r="C28" s="30" t="s">
        <v>105</v>
      </c>
    </row>
    <row r="29" spans="1:3" ht="12" customHeight="1" x14ac:dyDescent="0.25">
      <c r="A29" s="31" t="s">
        <v>15</v>
      </c>
      <c r="B29" s="33"/>
      <c r="C29" s="30" t="s">
        <v>33</v>
      </c>
    </row>
    <row r="30" spans="1:3" ht="12" customHeight="1" x14ac:dyDescent="0.25">
      <c r="A30" s="46" t="s">
        <v>16</v>
      </c>
      <c r="B30" s="47" t="s">
        <v>96</v>
      </c>
      <c r="C30" s="27" t="s">
        <v>3</v>
      </c>
    </row>
    <row r="31" spans="1:3" ht="12" customHeight="1" x14ac:dyDescent="0.25">
      <c r="A31" s="31" t="s">
        <v>17</v>
      </c>
      <c r="B31" s="48">
        <v>0</v>
      </c>
      <c r="C31" s="30" t="s">
        <v>198</v>
      </c>
    </row>
    <row r="32" spans="1:3" ht="12" customHeight="1" thickBot="1" x14ac:dyDescent="0.3">
      <c r="A32" s="37" t="s">
        <v>19</v>
      </c>
      <c r="B32" s="49">
        <v>0</v>
      </c>
      <c r="C32" s="30" t="s">
        <v>199</v>
      </c>
    </row>
    <row r="33" spans="1:6" ht="12" customHeight="1" thickBot="1" x14ac:dyDescent="0.3">
      <c r="A33" s="50"/>
      <c r="B33" s="50"/>
      <c r="C33" s="51"/>
    </row>
    <row r="34" spans="1:6" ht="12" customHeight="1" thickBot="1" x14ac:dyDescent="0.3">
      <c r="A34" s="250" t="s">
        <v>161</v>
      </c>
      <c r="B34" s="252"/>
      <c r="C34" s="30"/>
    </row>
    <row r="35" spans="1:6" ht="12" customHeight="1" x14ac:dyDescent="0.25">
      <c r="A35" s="28" t="s">
        <v>25</v>
      </c>
      <c r="B35" s="52">
        <v>0</v>
      </c>
      <c r="C35" s="30" t="s">
        <v>90</v>
      </c>
    </row>
    <row r="36" spans="1:6" ht="12" customHeight="1" x14ac:dyDescent="0.25">
      <c r="A36" s="31" t="s">
        <v>26</v>
      </c>
      <c r="B36" s="48">
        <v>0</v>
      </c>
      <c r="C36" s="30" t="s">
        <v>106</v>
      </c>
    </row>
    <row r="37" spans="1:6" ht="12" customHeight="1" x14ac:dyDescent="0.25">
      <c r="A37" s="31" t="s">
        <v>27</v>
      </c>
      <c r="B37" s="48">
        <v>0</v>
      </c>
      <c r="C37" s="30" t="s">
        <v>107</v>
      </c>
    </row>
    <row r="38" spans="1:6" ht="12" customHeight="1" x14ac:dyDescent="0.25">
      <c r="A38" s="54" t="s">
        <v>210</v>
      </c>
      <c r="B38" s="48">
        <v>0</v>
      </c>
      <c r="C38" s="30" t="s">
        <v>213</v>
      </c>
    </row>
    <row r="39" spans="1:6" ht="12" customHeight="1" x14ac:dyDescent="0.25">
      <c r="A39" s="54" t="s">
        <v>211</v>
      </c>
      <c r="B39" s="48">
        <v>0</v>
      </c>
      <c r="C39" s="30" t="s">
        <v>214</v>
      </c>
    </row>
    <row r="40" spans="1:6" ht="12" customHeight="1" thickBot="1" x14ac:dyDescent="0.3">
      <c r="A40" s="53" t="s">
        <v>212</v>
      </c>
      <c r="B40" s="55">
        <v>0</v>
      </c>
      <c r="C40" s="30" t="s">
        <v>215</v>
      </c>
    </row>
    <row r="41" spans="1:6" s="59" customFormat="1" ht="12" customHeight="1" thickBot="1" x14ac:dyDescent="0.3">
      <c r="A41" s="56" t="s">
        <v>28</v>
      </c>
      <c r="B41" s="57">
        <f>SUM(B35:B40)</f>
        <v>0</v>
      </c>
      <c r="C41" s="58" t="s">
        <v>109</v>
      </c>
    </row>
    <row r="42" spans="1:6" ht="12" customHeight="1" thickBot="1" x14ac:dyDescent="0.3">
      <c r="A42" s="50"/>
      <c r="B42" s="50"/>
    </row>
    <row r="43" spans="1:6" ht="12" customHeight="1" thickBot="1" x14ac:dyDescent="0.3">
      <c r="A43" s="250" t="s">
        <v>160</v>
      </c>
      <c r="B43" s="251"/>
      <c r="C43" s="251"/>
      <c r="D43" s="251"/>
      <c r="E43" s="252"/>
      <c r="F43" s="19"/>
    </row>
    <row r="44" spans="1:6" ht="12" customHeight="1" thickBot="1" x14ac:dyDescent="0.3">
      <c r="A44" s="232"/>
      <c r="B44" s="233"/>
      <c r="C44" s="233"/>
      <c r="D44" s="233"/>
      <c r="E44" s="234"/>
      <c r="F44" s="19"/>
    </row>
    <row r="45" spans="1:6" ht="12" customHeight="1" thickBot="1" x14ac:dyDescent="0.3">
      <c r="A45" s="250" t="s">
        <v>172</v>
      </c>
      <c r="B45" s="251"/>
      <c r="C45" s="251"/>
      <c r="D45" s="251"/>
      <c r="E45" s="252"/>
      <c r="F45" s="19"/>
    </row>
    <row r="46" spans="1:6" s="62" customFormat="1" ht="12" customHeight="1" x14ac:dyDescent="0.25">
      <c r="A46" s="235" t="s">
        <v>15</v>
      </c>
      <c r="B46" s="60" t="s">
        <v>150</v>
      </c>
      <c r="C46" s="60" t="s">
        <v>32</v>
      </c>
      <c r="D46" s="60" t="s">
        <v>30</v>
      </c>
      <c r="E46" s="236" t="s">
        <v>151</v>
      </c>
      <c r="F46" s="61"/>
    </row>
    <row r="47" spans="1:6" ht="12" customHeight="1" x14ac:dyDescent="0.25">
      <c r="A47" s="63" t="s">
        <v>142</v>
      </c>
      <c r="B47" s="64">
        <f>'Service Level Data'!T13</f>
        <v>0</v>
      </c>
      <c r="C47" s="64">
        <f>'Service Level Data'!T32</f>
        <v>0</v>
      </c>
      <c r="D47" s="65">
        <f>'Service Level Data'!T51</f>
        <v>0</v>
      </c>
      <c r="E47" s="66">
        <f>IFERROR(B47/D47,0)</f>
        <v>0</v>
      </c>
      <c r="F47" s="19"/>
    </row>
    <row r="48" spans="1:6" ht="12" customHeight="1" x14ac:dyDescent="0.25">
      <c r="A48" s="63" t="s">
        <v>131</v>
      </c>
      <c r="B48" s="64">
        <f>'Service Level Data'!T14</f>
        <v>0</v>
      </c>
      <c r="C48" s="64">
        <f>'Service Level Data'!T33</f>
        <v>0</v>
      </c>
      <c r="D48" s="65">
        <f>'Service Level Data'!T52</f>
        <v>0</v>
      </c>
      <c r="E48" s="66">
        <f t="shared" ref="E48:E63" si="0">IFERROR(B48/D48,0)</f>
        <v>0</v>
      </c>
      <c r="F48" s="19"/>
    </row>
    <row r="49" spans="1:6" ht="12" customHeight="1" x14ac:dyDescent="0.25">
      <c r="A49" s="63" t="s">
        <v>132</v>
      </c>
      <c r="B49" s="64">
        <f>'Service Level Data'!T15</f>
        <v>0</v>
      </c>
      <c r="C49" s="64">
        <f>'Service Level Data'!T34</f>
        <v>0</v>
      </c>
      <c r="D49" s="65">
        <f>'Service Level Data'!T53</f>
        <v>0</v>
      </c>
      <c r="E49" s="66">
        <f t="shared" si="0"/>
        <v>0</v>
      </c>
      <c r="F49" s="19"/>
    </row>
    <row r="50" spans="1:6" ht="12" customHeight="1" x14ac:dyDescent="0.25">
      <c r="A50" s="63" t="s">
        <v>133</v>
      </c>
      <c r="B50" s="64">
        <f>'Service Level Data'!T16</f>
        <v>0</v>
      </c>
      <c r="C50" s="64">
        <f>'Service Level Data'!T35</f>
        <v>0</v>
      </c>
      <c r="D50" s="65">
        <f>'Service Level Data'!T54</f>
        <v>0</v>
      </c>
      <c r="E50" s="66">
        <f t="shared" si="0"/>
        <v>0</v>
      </c>
      <c r="F50" s="19"/>
    </row>
    <row r="51" spans="1:6" ht="12" customHeight="1" x14ac:dyDescent="0.25">
      <c r="A51" s="63" t="s">
        <v>134</v>
      </c>
      <c r="B51" s="64">
        <f>'Service Level Data'!T17</f>
        <v>0</v>
      </c>
      <c r="C51" s="64">
        <f>'Service Level Data'!T36</f>
        <v>0</v>
      </c>
      <c r="D51" s="65">
        <f>'Service Level Data'!T55</f>
        <v>0</v>
      </c>
      <c r="E51" s="66">
        <f t="shared" si="0"/>
        <v>0</v>
      </c>
      <c r="F51" s="19"/>
    </row>
    <row r="52" spans="1:6" ht="12" customHeight="1" x14ac:dyDescent="0.25">
      <c r="A52" s="63" t="s">
        <v>135</v>
      </c>
      <c r="B52" s="64">
        <f>'Service Level Data'!T18</f>
        <v>0</v>
      </c>
      <c r="C52" s="64">
        <f>'Service Level Data'!T37</f>
        <v>0</v>
      </c>
      <c r="D52" s="65">
        <f>'Service Level Data'!T56</f>
        <v>0</v>
      </c>
      <c r="E52" s="66">
        <f t="shared" si="0"/>
        <v>0</v>
      </c>
      <c r="F52" s="19"/>
    </row>
    <row r="53" spans="1:6" ht="12" customHeight="1" x14ac:dyDescent="0.25">
      <c r="A53" s="63" t="s">
        <v>136</v>
      </c>
      <c r="B53" s="64">
        <f>'Service Level Data'!T19</f>
        <v>0</v>
      </c>
      <c r="C53" s="64">
        <f>'Service Level Data'!T38</f>
        <v>0</v>
      </c>
      <c r="D53" s="65">
        <f>'Service Level Data'!T57</f>
        <v>0</v>
      </c>
      <c r="E53" s="66">
        <f t="shared" si="0"/>
        <v>0</v>
      </c>
      <c r="F53" s="19"/>
    </row>
    <row r="54" spans="1:6" ht="12" customHeight="1" x14ac:dyDescent="0.25">
      <c r="A54" s="63" t="s">
        <v>137</v>
      </c>
      <c r="B54" s="64">
        <f>'Service Level Data'!T20</f>
        <v>0</v>
      </c>
      <c r="C54" s="64">
        <f>'Service Level Data'!T39</f>
        <v>0</v>
      </c>
      <c r="D54" s="65">
        <f>'Service Level Data'!T58</f>
        <v>0</v>
      </c>
      <c r="E54" s="66">
        <f t="shared" si="0"/>
        <v>0</v>
      </c>
      <c r="F54" s="19"/>
    </row>
    <row r="55" spans="1:6" ht="12" customHeight="1" x14ac:dyDescent="0.25">
      <c r="A55" s="63" t="s">
        <v>138</v>
      </c>
      <c r="B55" s="64">
        <f>'Service Level Data'!T21</f>
        <v>0</v>
      </c>
      <c r="C55" s="64">
        <f>'Service Level Data'!T40</f>
        <v>0</v>
      </c>
      <c r="D55" s="65">
        <f>'Service Level Data'!T59</f>
        <v>0</v>
      </c>
      <c r="E55" s="66">
        <f t="shared" si="0"/>
        <v>0</v>
      </c>
      <c r="F55" s="19"/>
    </row>
    <row r="56" spans="1:6" ht="12" customHeight="1" x14ac:dyDescent="0.25">
      <c r="A56" s="63" t="s">
        <v>139</v>
      </c>
      <c r="B56" s="64">
        <f>'Service Level Data'!T22</f>
        <v>0</v>
      </c>
      <c r="C56" s="64">
        <f>'Service Level Data'!T41</f>
        <v>0</v>
      </c>
      <c r="D56" s="65">
        <f>'Service Level Data'!T60</f>
        <v>0</v>
      </c>
      <c r="E56" s="66">
        <f t="shared" si="0"/>
        <v>0</v>
      </c>
      <c r="F56" s="19"/>
    </row>
    <row r="57" spans="1:6" ht="12" customHeight="1" x14ac:dyDescent="0.25">
      <c r="A57" s="63" t="s">
        <v>140</v>
      </c>
      <c r="B57" s="64">
        <f>'Service Level Data'!T23</f>
        <v>0</v>
      </c>
      <c r="C57" s="64">
        <f>'Service Level Data'!T42</f>
        <v>0</v>
      </c>
      <c r="D57" s="65">
        <f>'Service Level Data'!T61</f>
        <v>0</v>
      </c>
      <c r="E57" s="66">
        <f t="shared" si="0"/>
        <v>0</v>
      </c>
      <c r="F57" s="19"/>
    </row>
    <row r="58" spans="1:6" ht="12" customHeight="1" x14ac:dyDescent="0.25">
      <c r="A58" s="63" t="s">
        <v>141</v>
      </c>
      <c r="B58" s="64">
        <f>'Service Level Data'!T24</f>
        <v>0</v>
      </c>
      <c r="C58" s="64">
        <f>'Service Level Data'!T43</f>
        <v>0</v>
      </c>
      <c r="D58" s="65">
        <f>'Service Level Data'!T62</f>
        <v>0</v>
      </c>
      <c r="E58" s="66">
        <f t="shared" si="0"/>
        <v>0</v>
      </c>
      <c r="F58" s="19"/>
    </row>
    <row r="59" spans="1:6" ht="12" customHeight="1" x14ac:dyDescent="0.25">
      <c r="A59" s="63" t="s">
        <v>143</v>
      </c>
      <c r="B59" s="64">
        <f>'Service Level Data'!T25</f>
        <v>0</v>
      </c>
      <c r="C59" s="64">
        <f>'Service Level Data'!T44</f>
        <v>0</v>
      </c>
      <c r="D59" s="65">
        <f>'Service Level Data'!T63</f>
        <v>0</v>
      </c>
      <c r="E59" s="66">
        <f t="shared" si="0"/>
        <v>0</v>
      </c>
      <c r="F59" s="19"/>
    </row>
    <row r="60" spans="1:6" ht="12" customHeight="1" x14ac:dyDescent="0.25">
      <c r="A60" s="67" t="s">
        <v>62</v>
      </c>
      <c r="B60" s="64">
        <f>'Service Level Data'!T26</f>
        <v>0</v>
      </c>
      <c r="C60" s="64">
        <f>'Service Level Data'!T45</f>
        <v>0</v>
      </c>
      <c r="D60" s="65">
        <f>'Service Level Data'!T64</f>
        <v>0</v>
      </c>
      <c r="E60" s="66">
        <f t="shared" si="0"/>
        <v>0</v>
      </c>
      <c r="F60" s="19"/>
    </row>
    <row r="61" spans="1:6" ht="12" customHeight="1" x14ac:dyDescent="0.25">
      <c r="A61" s="67" t="s">
        <v>62</v>
      </c>
      <c r="B61" s="64">
        <f>'Service Level Data'!T27</f>
        <v>0</v>
      </c>
      <c r="C61" s="64">
        <f>'Service Level Data'!T46</f>
        <v>0</v>
      </c>
      <c r="D61" s="65">
        <f>'Service Level Data'!T65</f>
        <v>0</v>
      </c>
      <c r="E61" s="66">
        <f t="shared" si="0"/>
        <v>0</v>
      </c>
      <c r="F61" s="19"/>
    </row>
    <row r="62" spans="1:6" ht="12" customHeight="1" thickBot="1" x14ac:dyDescent="0.3">
      <c r="A62" s="68" t="s">
        <v>201</v>
      </c>
      <c r="B62" s="69">
        <f>'Service Level Data'!T28</f>
        <v>0</v>
      </c>
      <c r="C62" s="69">
        <f>'Service Level Data'!T47</f>
        <v>0</v>
      </c>
      <c r="D62" s="70">
        <f>'Service Level Data'!T66</f>
        <v>0</v>
      </c>
      <c r="E62" s="71">
        <f t="shared" si="0"/>
        <v>0</v>
      </c>
      <c r="F62" s="19"/>
    </row>
    <row r="63" spans="1:6" s="59" customFormat="1" ht="12" customHeight="1" thickBot="1" x14ac:dyDescent="0.3">
      <c r="A63" s="56" t="s">
        <v>108</v>
      </c>
      <c r="B63" s="72">
        <f>'Service Level Data'!T29</f>
        <v>0</v>
      </c>
      <c r="C63" s="72">
        <f>'Service Level Data'!T48</f>
        <v>0</v>
      </c>
      <c r="D63" s="73">
        <f>'Service Level Data'!T67</f>
        <v>0</v>
      </c>
      <c r="E63" s="57">
        <f t="shared" si="0"/>
        <v>0</v>
      </c>
      <c r="F63" s="74"/>
    </row>
    <row r="64" spans="1:6" s="78" customFormat="1" ht="12" customHeight="1" thickBot="1" x14ac:dyDescent="0.3">
      <c r="A64" s="75"/>
      <c r="B64" s="76"/>
      <c r="C64" s="76"/>
      <c r="D64" s="77"/>
      <c r="E64" s="76"/>
    </row>
    <row r="65" spans="1:6" ht="12" customHeight="1" thickBot="1" x14ac:dyDescent="0.3">
      <c r="A65" s="250" t="s">
        <v>173</v>
      </c>
      <c r="B65" s="251"/>
      <c r="C65" s="251"/>
      <c r="D65" s="252"/>
      <c r="E65" s="79"/>
      <c r="F65" s="19"/>
    </row>
    <row r="66" spans="1:6" s="62" customFormat="1" ht="12" customHeight="1" x14ac:dyDescent="0.25">
      <c r="A66" s="80" t="s">
        <v>15</v>
      </c>
      <c r="B66" s="81" t="s">
        <v>152</v>
      </c>
      <c r="C66" s="81" t="s">
        <v>30</v>
      </c>
      <c r="D66" s="82" t="s">
        <v>159</v>
      </c>
      <c r="E66" s="83"/>
      <c r="F66" s="61"/>
    </row>
    <row r="67" spans="1:6" ht="12" customHeight="1" x14ac:dyDescent="0.25">
      <c r="A67" s="63" t="s">
        <v>142</v>
      </c>
      <c r="B67" s="84">
        <f>'Service Level Data'!T70</f>
        <v>0</v>
      </c>
      <c r="C67" s="85">
        <f>'Service Level Data'!T89</f>
        <v>0</v>
      </c>
      <c r="D67" s="86">
        <f>IFERROR(B67/C67,0)</f>
        <v>0</v>
      </c>
      <c r="E67" s="79"/>
      <c r="F67" s="19"/>
    </row>
    <row r="68" spans="1:6" ht="12" customHeight="1" x14ac:dyDescent="0.25">
      <c r="A68" s="63" t="s">
        <v>131</v>
      </c>
      <c r="B68" s="84">
        <f>'Service Level Data'!T71</f>
        <v>0</v>
      </c>
      <c r="C68" s="85">
        <f>'Service Level Data'!T90</f>
        <v>0</v>
      </c>
      <c r="D68" s="86">
        <f t="shared" ref="D68:D83" si="1">IFERROR(B68/C68,0)</f>
        <v>0</v>
      </c>
      <c r="E68" s="79"/>
      <c r="F68" s="19"/>
    </row>
    <row r="69" spans="1:6" ht="12" customHeight="1" x14ac:dyDescent="0.25">
      <c r="A69" s="63" t="s">
        <v>132</v>
      </c>
      <c r="B69" s="84">
        <f>'Service Level Data'!T72</f>
        <v>0</v>
      </c>
      <c r="C69" s="85">
        <f>'Service Level Data'!T91</f>
        <v>0</v>
      </c>
      <c r="D69" s="86">
        <f t="shared" si="1"/>
        <v>0</v>
      </c>
      <c r="E69" s="79"/>
      <c r="F69" s="19"/>
    </row>
    <row r="70" spans="1:6" ht="12" customHeight="1" x14ac:dyDescent="0.25">
      <c r="A70" s="63" t="s">
        <v>133</v>
      </c>
      <c r="B70" s="84">
        <f>'Service Level Data'!T73</f>
        <v>0</v>
      </c>
      <c r="C70" s="85">
        <f>'Service Level Data'!T92</f>
        <v>0</v>
      </c>
      <c r="D70" s="86">
        <f t="shared" si="1"/>
        <v>0</v>
      </c>
      <c r="E70" s="79"/>
      <c r="F70" s="19"/>
    </row>
    <row r="71" spans="1:6" ht="12" customHeight="1" x14ac:dyDescent="0.25">
      <c r="A71" s="63" t="s">
        <v>134</v>
      </c>
      <c r="B71" s="84">
        <f>'Service Level Data'!T74</f>
        <v>0</v>
      </c>
      <c r="C71" s="85">
        <f>'Service Level Data'!T93</f>
        <v>0</v>
      </c>
      <c r="D71" s="86">
        <f t="shared" si="1"/>
        <v>0</v>
      </c>
      <c r="E71" s="79"/>
      <c r="F71" s="19"/>
    </row>
    <row r="72" spans="1:6" ht="12" customHeight="1" x14ac:dyDescent="0.25">
      <c r="A72" s="63" t="s">
        <v>135</v>
      </c>
      <c r="B72" s="84">
        <f>'Service Level Data'!T75</f>
        <v>0</v>
      </c>
      <c r="C72" s="85">
        <f>'Service Level Data'!T94</f>
        <v>0</v>
      </c>
      <c r="D72" s="86">
        <f t="shared" si="1"/>
        <v>0</v>
      </c>
      <c r="E72" s="79"/>
      <c r="F72" s="19"/>
    </row>
    <row r="73" spans="1:6" ht="12" customHeight="1" x14ac:dyDescent="0.25">
      <c r="A73" s="63" t="s">
        <v>136</v>
      </c>
      <c r="B73" s="84">
        <f>'Service Level Data'!T76</f>
        <v>0</v>
      </c>
      <c r="C73" s="85">
        <f>'Service Level Data'!T95</f>
        <v>0</v>
      </c>
      <c r="D73" s="86">
        <f t="shared" si="1"/>
        <v>0</v>
      </c>
      <c r="E73" s="79"/>
      <c r="F73" s="19"/>
    </row>
    <row r="74" spans="1:6" ht="12" customHeight="1" x14ac:dyDescent="0.25">
      <c r="A74" s="63" t="s">
        <v>137</v>
      </c>
      <c r="B74" s="84">
        <f>'Service Level Data'!T77</f>
        <v>0</v>
      </c>
      <c r="C74" s="85">
        <f>'Service Level Data'!T96</f>
        <v>0</v>
      </c>
      <c r="D74" s="86">
        <f t="shared" si="1"/>
        <v>0</v>
      </c>
      <c r="E74" s="79"/>
      <c r="F74" s="19"/>
    </row>
    <row r="75" spans="1:6" ht="12" customHeight="1" x14ac:dyDescent="0.25">
      <c r="A75" s="63" t="s">
        <v>138</v>
      </c>
      <c r="B75" s="84">
        <f>'Service Level Data'!T78</f>
        <v>0</v>
      </c>
      <c r="C75" s="85">
        <f>'Service Level Data'!T97</f>
        <v>0</v>
      </c>
      <c r="D75" s="86">
        <f t="shared" si="1"/>
        <v>0</v>
      </c>
      <c r="E75" s="79"/>
      <c r="F75" s="19"/>
    </row>
    <row r="76" spans="1:6" ht="12" customHeight="1" x14ac:dyDescent="0.25">
      <c r="A76" s="63" t="s">
        <v>139</v>
      </c>
      <c r="B76" s="84">
        <f>'Service Level Data'!T79</f>
        <v>0</v>
      </c>
      <c r="C76" s="85">
        <f>'Service Level Data'!T98</f>
        <v>0</v>
      </c>
      <c r="D76" s="86">
        <f t="shared" si="1"/>
        <v>0</v>
      </c>
      <c r="E76" s="79"/>
      <c r="F76" s="19"/>
    </row>
    <row r="77" spans="1:6" ht="12" customHeight="1" x14ac:dyDescent="0.25">
      <c r="A77" s="63" t="s">
        <v>140</v>
      </c>
      <c r="B77" s="84">
        <f>'Service Level Data'!T80</f>
        <v>0</v>
      </c>
      <c r="C77" s="85">
        <f>'Service Level Data'!T99</f>
        <v>0</v>
      </c>
      <c r="D77" s="86">
        <f t="shared" si="1"/>
        <v>0</v>
      </c>
      <c r="E77" s="79"/>
      <c r="F77" s="19"/>
    </row>
    <row r="78" spans="1:6" ht="12" customHeight="1" x14ac:dyDescent="0.25">
      <c r="A78" s="63" t="s">
        <v>141</v>
      </c>
      <c r="B78" s="84">
        <f>'Service Level Data'!T81</f>
        <v>0</v>
      </c>
      <c r="C78" s="85">
        <f>'Service Level Data'!T100</f>
        <v>0</v>
      </c>
      <c r="D78" s="86">
        <f t="shared" si="1"/>
        <v>0</v>
      </c>
      <c r="E78" s="79"/>
      <c r="F78" s="19"/>
    </row>
    <row r="79" spans="1:6" ht="12" customHeight="1" x14ac:dyDescent="0.25">
      <c r="A79" s="63" t="s">
        <v>143</v>
      </c>
      <c r="B79" s="84">
        <f>'Service Level Data'!T82</f>
        <v>0</v>
      </c>
      <c r="C79" s="85">
        <f>'Service Level Data'!T101</f>
        <v>0</v>
      </c>
      <c r="D79" s="86">
        <f t="shared" si="1"/>
        <v>0</v>
      </c>
      <c r="E79" s="79"/>
      <c r="F79" s="19"/>
    </row>
    <row r="80" spans="1:6" ht="12" customHeight="1" x14ac:dyDescent="0.25">
      <c r="A80" s="67" t="s">
        <v>87</v>
      </c>
      <c r="B80" s="84">
        <f>'Service Level Data'!T83</f>
        <v>0</v>
      </c>
      <c r="C80" s="85">
        <f>'Service Level Data'!T102</f>
        <v>0</v>
      </c>
      <c r="D80" s="86">
        <f t="shared" si="1"/>
        <v>0</v>
      </c>
      <c r="E80" s="79"/>
      <c r="F80" s="19"/>
    </row>
    <row r="81" spans="1:6" ht="12" customHeight="1" x14ac:dyDescent="0.25">
      <c r="A81" s="67" t="s">
        <v>87</v>
      </c>
      <c r="B81" s="84">
        <f>'Service Level Data'!T84</f>
        <v>0</v>
      </c>
      <c r="C81" s="85">
        <f>'Service Level Data'!T103</f>
        <v>0</v>
      </c>
      <c r="D81" s="86">
        <f t="shared" si="1"/>
        <v>0</v>
      </c>
      <c r="E81" s="79"/>
      <c r="F81" s="19"/>
    </row>
    <row r="82" spans="1:6" ht="12" customHeight="1" thickBot="1" x14ac:dyDescent="0.3">
      <c r="A82" s="68" t="s">
        <v>202</v>
      </c>
      <c r="B82" s="87">
        <f>'Service Level Data'!T85</f>
        <v>0</v>
      </c>
      <c r="C82" s="88">
        <f>'Service Level Data'!T104</f>
        <v>0</v>
      </c>
      <c r="D82" s="89">
        <f t="shared" si="1"/>
        <v>0</v>
      </c>
      <c r="E82" s="79"/>
      <c r="F82" s="19"/>
    </row>
    <row r="83" spans="1:6" ht="12" customHeight="1" thickBot="1" x14ac:dyDescent="0.3">
      <c r="A83" s="14" t="s">
        <v>85</v>
      </c>
      <c r="B83" s="90">
        <f>'Service Level Data'!T86</f>
        <v>0</v>
      </c>
      <c r="C83" s="91">
        <f>'Service Level Data'!T105</f>
        <v>0</v>
      </c>
      <c r="D83" s="92">
        <f t="shared" si="1"/>
        <v>0</v>
      </c>
      <c r="E83" s="79"/>
      <c r="F83" s="19"/>
    </row>
    <row r="84" spans="1:6" s="24" customFormat="1" ht="12" customHeight="1" thickBot="1" x14ac:dyDescent="0.3">
      <c r="A84" s="22"/>
      <c r="B84" s="93"/>
      <c r="C84" s="94"/>
      <c r="D84" s="23"/>
      <c r="E84" s="23"/>
    </row>
    <row r="85" spans="1:6" ht="12" customHeight="1" thickBot="1" x14ac:dyDescent="0.3">
      <c r="A85" s="248" t="s">
        <v>174</v>
      </c>
      <c r="B85" s="249"/>
      <c r="C85" s="79"/>
      <c r="D85" s="19"/>
    </row>
    <row r="86" spans="1:6" ht="12" customHeight="1" x14ac:dyDescent="0.25">
      <c r="A86" s="95" t="s">
        <v>115</v>
      </c>
      <c r="B86" s="96">
        <f>'OTPS '!B5</f>
        <v>0</v>
      </c>
      <c r="C86" s="97"/>
    </row>
    <row r="87" spans="1:6" ht="12" customHeight="1" x14ac:dyDescent="0.25">
      <c r="A87" s="63" t="s">
        <v>116</v>
      </c>
      <c r="B87" s="96">
        <f>'OTPS '!B6</f>
        <v>0</v>
      </c>
      <c r="C87" s="98"/>
    </row>
    <row r="88" spans="1:6" ht="12" customHeight="1" x14ac:dyDescent="0.25">
      <c r="A88" s="63" t="s">
        <v>117</v>
      </c>
      <c r="B88" s="96">
        <f>'OTPS '!B7</f>
        <v>0</v>
      </c>
      <c r="C88" s="98"/>
    </row>
    <row r="89" spans="1:6" ht="12" customHeight="1" x14ac:dyDescent="0.25">
      <c r="A89" s="63" t="s">
        <v>118</v>
      </c>
      <c r="B89" s="96">
        <f>'OTPS '!B8</f>
        <v>0</v>
      </c>
      <c r="C89" s="98"/>
    </row>
    <row r="90" spans="1:6" ht="12" customHeight="1" x14ac:dyDescent="0.25">
      <c r="A90" s="63" t="s">
        <v>119</v>
      </c>
      <c r="B90" s="96">
        <f>'OTPS '!B9</f>
        <v>0</v>
      </c>
      <c r="C90" s="98"/>
    </row>
    <row r="91" spans="1:6" ht="12" customHeight="1" x14ac:dyDescent="0.25">
      <c r="A91" s="63" t="s">
        <v>120</v>
      </c>
      <c r="B91" s="96">
        <f>'OTPS '!B10</f>
        <v>0</v>
      </c>
      <c r="C91" s="98"/>
    </row>
    <row r="92" spans="1:6" ht="12" customHeight="1" x14ac:dyDescent="0.25">
      <c r="A92" s="63" t="s">
        <v>121</v>
      </c>
      <c r="B92" s="96">
        <f>'OTPS '!B11</f>
        <v>0</v>
      </c>
      <c r="C92" s="98"/>
    </row>
    <row r="93" spans="1:6" ht="12" customHeight="1" x14ac:dyDescent="0.25">
      <c r="A93" s="63" t="s">
        <v>122</v>
      </c>
      <c r="B93" s="96">
        <f>'OTPS '!B12</f>
        <v>0</v>
      </c>
      <c r="C93" s="98"/>
    </row>
    <row r="94" spans="1:6" ht="12" customHeight="1" x14ac:dyDescent="0.25">
      <c r="A94" s="63" t="s">
        <v>123</v>
      </c>
      <c r="B94" s="96">
        <f>'OTPS '!B13</f>
        <v>0</v>
      </c>
      <c r="C94" s="98"/>
    </row>
    <row r="95" spans="1:6" ht="12" customHeight="1" x14ac:dyDescent="0.25">
      <c r="A95" s="63" t="s">
        <v>53</v>
      </c>
      <c r="B95" s="96">
        <f>'OTPS '!B14</f>
        <v>0</v>
      </c>
      <c r="C95" s="98"/>
    </row>
    <row r="96" spans="1:6" ht="12" customHeight="1" x14ac:dyDescent="0.25">
      <c r="A96" s="63" t="s">
        <v>40</v>
      </c>
      <c r="B96" s="96">
        <f>'OTPS '!B15</f>
        <v>0</v>
      </c>
      <c r="C96" s="98"/>
    </row>
    <row r="97" spans="1:4" ht="12" customHeight="1" x14ac:dyDescent="0.25">
      <c r="A97" s="63" t="s">
        <v>41</v>
      </c>
      <c r="B97" s="96">
        <f>'OTPS '!B16</f>
        <v>0</v>
      </c>
      <c r="C97" s="98"/>
    </row>
    <row r="98" spans="1:4" ht="12" customHeight="1" x14ac:dyDescent="0.25">
      <c r="A98" s="63" t="s">
        <v>42</v>
      </c>
      <c r="B98" s="96">
        <f>'OTPS '!B17</f>
        <v>0</v>
      </c>
      <c r="C98" s="98"/>
    </row>
    <row r="99" spans="1:4" ht="12" customHeight="1" x14ac:dyDescent="0.25">
      <c r="A99" s="63" t="s">
        <v>60</v>
      </c>
      <c r="B99" s="96">
        <f>'OTPS '!B18</f>
        <v>0</v>
      </c>
      <c r="C99" s="98"/>
    </row>
    <row r="100" spans="1:4" ht="12" customHeight="1" x14ac:dyDescent="0.25">
      <c r="A100" s="63" t="s">
        <v>61</v>
      </c>
      <c r="B100" s="96">
        <f>'OTPS '!B19</f>
        <v>0</v>
      </c>
      <c r="C100" s="98"/>
    </row>
    <row r="101" spans="1:4" ht="12" customHeight="1" x14ac:dyDescent="0.25">
      <c r="A101" s="63" t="s">
        <v>43</v>
      </c>
      <c r="B101" s="96">
        <f>'OTPS '!B20</f>
        <v>0</v>
      </c>
      <c r="C101" s="98"/>
    </row>
    <row r="102" spans="1:4" ht="12" customHeight="1" x14ac:dyDescent="0.25">
      <c r="A102" s="67" t="s">
        <v>44</v>
      </c>
      <c r="B102" s="96">
        <f>'OTPS '!B21</f>
        <v>0</v>
      </c>
      <c r="C102" s="98"/>
    </row>
    <row r="103" spans="1:4" ht="12" customHeight="1" x14ac:dyDescent="0.25">
      <c r="A103" s="67" t="s">
        <v>88</v>
      </c>
      <c r="B103" s="96">
        <f>'OTPS '!B22</f>
        <v>0</v>
      </c>
      <c r="C103" s="98"/>
    </row>
    <row r="104" spans="1:4" ht="12" customHeight="1" x14ac:dyDescent="0.25">
      <c r="A104" s="67" t="s">
        <v>88</v>
      </c>
      <c r="B104" s="96">
        <f>'OTPS '!B23</f>
        <v>0</v>
      </c>
      <c r="C104" s="98"/>
    </row>
    <row r="105" spans="1:4" ht="12" customHeight="1" x14ac:dyDescent="0.25">
      <c r="A105" s="67" t="s">
        <v>203</v>
      </c>
      <c r="B105" s="96">
        <f>'OTPS '!B24</f>
        <v>0</v>
      </c>
      <c r="C105" s="98"/>
    </row>
    <row r="106" spans="1:4" ht="12" customHeight="1" thickBot="1" x14ac:dyDescent="0.3">
      <c r="A106" s="68" t="s">
        <v>46</v>
      </c>
      <c r="B106" s="96">
        <f>'OTPS '!B25</f>
        <v>0</v>
      </c>
      <c r="C106" s="98"/>
    </row>
    <row r="107" spans="1:4" ht="12" customHeight="1" thickBot="1" x14ac:dyDescent="0.3">
      <c r="A107" s="56" t="s">
        <v>94</v>
      </c>
      <c r="B107" s="99">
        <f>'OTPS '!B26</f>
        <v>0</v>
      </c>
      <c r="C107" s="98"/>
    </row>
    <row r="108" spans="1:4" ht="12" customHeight="1" thickBot="1" x14ac:dyDescent="0.3">
      <c r="A108" s="50"/>
      <c r="B108" s="50"/>
      <c r="C108" s="50"/>
      <c r="D108" s="50"/>
    </row>
    <row r="109" spans="1:4" s="59" customFormat="1" ht="12" customHeight="1" thickBot="1" x14ac:dyDescent="0.3">
      <c r="A109" s="4" t="s">
        <v>93</v>
      </c>
      <c r="B109" s="100">
        <f>B63+C63+B83+B107</f>
        <v>0</v>
      </c>
      <c r="C109" s="58" t="s">
        <v>109</v>
      </c>
      <c r="D109" s="78"/>
    </row>
    <row r="110" spans="1:4" s="59" customFormat="1" ht="12" customHeight="1" thickBot="1" x14ac:dyDescent="0.3">
      <c r="A110" s="101"/>
      <c r="B110" s="101"/>
      <c r="C110" s="101"/>
      <c r="D110" s="16"/>
    </row>
    <row r="111" spans="1:4" s="59" customFormat="1" ht="12" customHeight="1" thickBot="1" x14ac:dyDescent="0.3">
      <c r="A111" s="4" t="s">
        <v>63</v>
      </c>
      <c r="B111" s="102" t="e">
        <f>B109*'Agency Admin'!E66</f>
        <v>#DIV/0!</v>
      </c>
      <c r="C111" s="234" t="s">
        <v>91</v>
      </c>
      <c r="D111" s="58" t="s">
        <v>147</v>
      </c>
    </row>
    <row r="112" spans="1:4" s="59" customFormat="1" ht="12" customHeight="1" thickBot="1" x14ac:dyDescent="0.3">
      <c r="A112" s="101"/>
      <c r="B112" s="101"/>
      <c r="C112" s="101"/>
      <c r="D112" s="16"/>
    </row>
    <row r="113" spans="1:3" s="59" customFormat="1" ht="12" customHeight="1" thickBot="1" x14ac:dyDescent="0.3">
      <c r="A113" s="4" t="s">
        <v>95</v>
      </c>
      <c r="B113" s="100" t="e">
        <f>+B109+B111</f>
        <v>#DIV/0!</v>
      </c>
      <c r="C113" s="58" t="s">
        <v>109</v>
      </c>
    </row>
    <row r="114" spans="1:3" ht="12" customHeight="1" thickBot="1" x14ac:dyDescent="0.3">
      <c r="A114" s="50"/>
      <c r="B114" s="50"/>
      <c r="C114" s="50"/>
    </row>
    <row r="115" spans="1:3" ht="12" customHeight="1" thickBot="1" x14ac:dyDescent="0.3">
      <c r="A115" s="253" t="s">
        <v>110</v>
      </c>
      <c r="B115" s="254"/>
      <c r="C115" s="19"/>
    </row>
    <row r="116" spans="1:3" ht="12" customHeight="1" x14ac:dyDescent="0.25">
      <c r="A116" s="103"/>
      <c r="B116" s="104"/>
      <c r="C116" s="19"/>
    </row>
    <row r="117" spans="1:3" ht="12" customHeight="1" x14ac:dyDescent="0.25">
      <c r="A117" s="105" t="str">
        <f>"Revenue and Expense Summary for Period - "&amp;TEXT(B8,"mm/dd/yy")&amp;" to "&amp;TEXT(B9,"mm/dd/yy")</f>
        <v>Revenue and Expense Summary for Period - 99/99/99 to 99/99/99</v>
      </c>
      <c r="B117" s="106"/>
      <c r="C117" s="19"/>
    </row>
    <row r="118" spans="1:3" ht="12" customHeight="1" x14ac:dyDescent="0.25">
      <c r="A118" s="105"/>
      <c r="B118" s="106"/>
      <c r="C118" s="19"/>
    </row>
    <row r="119" spans="1:3" ht="12" customHeight="1" x14ac:dyDescent="0.25">
      <c r="A119" s="107" t="str">
        <f>+B7&amp;" Waiver"</f>
        <v>TBI Waiver</v>
      </c>
      <c r="B119" s="106"/>
      <c r="C119" s="19"/>
    </row>
    <row r="120" spans="1:3" ht="12" customHeight="1" x14ac:dyDescent="0.25">
      <c r="A120" s="108">
        <f>+B12</f>
        <v>0</v>
      </c>
      <c r="B120" s="106"/>
      <c r="C120" s="19"/>
    </row>
    <row r="121" spans="1:3" ht="12" customHeight="1" x14ac:dyDescent="0.25">
      <c r="A121" s="109">
        <f>+B13</f>
        <v>99999</v>
      </c>
      <c r="B121" s="110"/>
      <c r="C121" s="19"/>
    </row>
    <row r="122" spans="1:3" ht="12" customHeight="1" x14ac:dyDescent="0.25">
      <c r="A122" s="111"/>
      <c r="B122" s="112"/>
      <c r="C122" s="19"/>
    </row>
    <row r="123" spans="1:3" ht="12" customHeight="1" x14ac:dyDescent="0.25">
      <c r="A123" s="113" t="s">
        <v>47</v>
      </c>
      <c r="B123" s="114">
        <f>+B35</f>
        <v>0</v>
      </c>
      <c r="C123" s="19"/>
    </row>
    <row r="124" spans="1:3" ht="12" customHeight="1" x14ac:dyDescent="0.25">
      <c r="A124" s="113" t="s">
        <v>48</v>
      </c>
      <c r="B124" s="114">
        <f>+B36+B37+B38+B39+B40</f>
        <v>0</v>
      </c>
      <c r="C124" s="19"/>
    </row>
    <row r="125" spans="1:3" ht="12" customHeight="1" x14ac:dyDescent="0.25">
      <c r="A125" s="113" t="s">
        <v>28</v>
      </c>
      <c r="B125" s="114">
        <f>+B123+B124</f>
        <v>0</v>
      </c>
      <c r="C125" s="19"/>
    </row>
    <row r="126" spans="1:3" ht="12" customHeight="1" x14ac:dyDescent="0.25">
      <c r="A126" s="113"/>
      <c r="B126" s="115"/>
      <c r="C126" s="19"/>
    </row>
    <row r="127" spans="1:3" ht="12" customHeight="1" x14ac:dyDescent="0.25">
      <c r="A127" s="113" t="s">
        <v>52</v>
      </c>
      <c r="B127" s="114">
        <f>+B63</f>
        <v>0</v>
      </c>
      <c r="C127" s="19"/>
    </row>
    <row r="128" spans="1:3" ht="12" customHeight="1" x14ac:dyDescent="0.25">
      <c r="A128" s="113" t="s">
        <v>32</v>
      </c>
      <c r="B128" s="114">
        <f>+C63</f>
        <v>0</v>
      </c>
      <c r="C128" s="19"/>
    </row>
    <row r="129" spans="1:3" ht="12" customHeight="1" x14ac:dyDescent="0.25">
      <c r="A129" s="113" t="s">
        <v>49</v>
      </c>
      <c r="B129" s="114">
        <f>+B83</f>
        <v>0</v>
      </c>
      <c r="C129" s="19"/>
    </row>
    <row r="130" spans="1:3" ht="12" customHeight="1" x14ac:dyDescent="0.25">
      <c r="A130" s="113" t="s">
        <v>98</v>
      </c>
      <c r="B130" s="114">
        <f>+B107</f>
        <v>0</v>
      </c>
      <c r="C130" s="19"/>
    </row>
    <row r="131" spans="1:3" ht="12" customHeight="1" x14ac:dyDescent="0.25">
      <c r="A131" s="113" t="s">
        <v>63</v>
      </c>
      <c r="B131" s="114" t="e">
        <f>+B111</f>
        <v>#DIV/0!</v>
      </c>
      <c r="C131" s="19"/>
    </row>
    <row r="132" spans="1:3" ht="12" customHeight="1" x14ac:dyDescent="0.25">
      <c r="A132" s="113" t="s">
        <v>50</v>
      </c>
      <c r="B132" s="114" t="e">
        <f>SUM(B127:B131)</f>
        <v>#DIV/0!</v>
      </c>
      <c r="C132" s="19"/>
    </row>
    <row r="133" spans="1:3" ht="12" customHeight="1" x14ac:dyDescent="0.25">
      <c r="A133" s="113"/>
      <c r="B133" s="115"/>
      <c r="C133" s="19"/>
    </row>
    <row r="134" spans="1:3" ht="12" customHeight="1" x14ac:dyDescent="0.25">
      <c r="A134" s="113" t="s">
        <v>51</v>
      </c>
      <c r="B134" s="114" t="e">
        <f>+B125-B132</f>
        <v>#DIV/0!</v>
      </c>
      <c r="C134" s="19"/>
    </row>
    <row r="135" spans="1:3" ht="12" customHeight="1" x14ac:dyDescent="0.25">
      <c r="A135" s="113" t="s">
        <v>99</v>
      </c>
      <c r="B135" s="116" t="e">
        <f>+B134/B132</f>
        <v>#DIV/0!</v>
      </c>
      <c r="C135" s="19"/>
    </row>
    <row r="136" spans="1:3" ht="12" customHeight="1" thickBot="1" x14ac:dyDescent="0.3">
      <c r="A136" s="117"/>
      <c r="B136" s="118"/>
      <c r="C136" s="19"/>
    </row>
    <row r="137" spans="1:3" ht="12" customHeight="1" x14ac:dyDescent="0.25">
      <c r="A137" s="24"/>
      <c r="B137" s="24"/>
      <c r="C137" s="24"/>
    </row>
  </sheetData>
  <sheetProtection algorithmName="SHA-512" hashValue="Qe4kSOM1wFayVCJznrcbcJWspzRL3RHeZZQIk38dEJLzlC9+Tx+eRh7nMCiDBGLIXsGFYaZPE/FBXWja83v9qw==" saltValue="FaiddAPYqZFmCO8QEVEw/w==" spinCount="100000" sheet="1" objects="1" scenarios="1"/>
  <mergeCells count="9">
    <mergeCell ref="A85:B85"/>
    <mergeCell ref="A115:B115"/>
    <mergeCell ref="A43:E43"/>
    <mergeCell ref="A34:B34"/>
    <mergeCell ref="A20:B20"/>
    <mergeCell ref="A26:B26"/>
    <mergeCell ref="A27:B27"/>
    <mergeCell ref="A45:E45"/>
    <mergeCell ref="A65:D65"/>
  </mergeCells>
  <pageMargins left="0.45" right="0.2" top="0.7" bottom="0.5" header="0.3" footer="0.3"/>
  <pageSetup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5" x14ac:dyDescent="0.25"/>
  <cols>
    <col min="1" max="1" width="14.28515625" customWidth="1"/>
  </cols>
  <sheetData>
    <row r="2" spans="1:1" x14ac:dyDescent="0.25">
      <c r="A2" t="s">
        <v>2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96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Service Level Data</vt:lpstr>
      <vt:lpstr>OTPS 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Kim Fraim</cp:lastModifiedBy>
  <cp:lastPrinted>2023-05-30T17:19:51Z</cp:lastPrinted>
  <dcterms:created xsi:type="dcterms:W3CDTF">2019-03-29T12:26:26Z</dcterms:created>
  <dcterms:modified xsi:type="dcterms:W3CDTF">2023-05-30T17:22:32Z</dcterms:modified>
</cp:coreProperties>
</file>