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12525" activeTab="0"/>
  </bookViews>
  <sheets>
    <sheet name="Directions" sheetId="1" r:id="rId1"/>
    <sheet name="Drugs" sheetId="2" r:id="rId2"/>
    <sheet name="Blood Products" sheetId="3" r:id="rId3"/>
    <sheet name="Bid Price Summary" sheetId="4" r:id="rId4"/>
  </sheets>
  <definedNames>
    <definedName name="_xlnm.Print_Area" localSheetId="1">'Drugs'!$A$1:$E$434</definedName>
    <definedName name="_xlnm.Print_Titles" localSheetId="2">'Blood Products'!$1:$3</definedName>
    <definedName name="_xlnm.Print_Titles" localSheetId="1">'Drugs'!$1:$3</definedName>
  </definedNames>
  <calcPr fullCalcOnLoad="1"/>
</workbook>
</file>

<file path=xl/sharedStrings.xml><?xml version="1.0" encoding="utf-8"?>
<sst xmlns="http://schemas.openxmlformats.org/spreadsheetml/2006/main" count="371" uniqueCount="358">
  <si>
    <t>HUMATROPE 24 MG CARTRIDGE</t>
  </si>
  <si>
    <t>FORTEO 750 MCG/3 ML PEN</t>
  </si>
  <si>
    <t>PEGASYS 180 MCG/ML VIAL</t>
  </si>
  <si>
    <t>PEGASYS 180 MCG/0.5 ML CONV</t>
  </si>
  <si>
    <t>XELODA 150 MG TABLET</t>
  </si>
  <si>
    <t>XELODA 500 MG TABLET</t>
  </si>
  <si>
    <t>ARIXTRA 5 MG SYRINGE</t>
  </si>
  <si>
    <t>ARIXTRA 7.5 MG SYRINGE</t>
  </si>
  <si>
    <t>ARIXTRA 10 MG SYRINGE</t>
  </si>
  <si>
    <t>FRAGMIN 2,500 UNITS SYRINGE</t>
  </si>
  <si>
    <t>GENOTROPIN 13.8 MG CARTRIDG</t>
  </si>
  <si>
    <t>GENOTROPIN MINIQUICK 0.4 MG</t>
  </si>
  <si>
    <t>FRAGMIN 10,000 UNITS SYRING</t>
  </si>
  <si>
    <t>ELIGARD 22.5 MG SYRINGE</t>
  </si>
  <si>
    <t>ELIGARD 45 MG SYRINGE</t>
  </si>
  <si>
    <t>ELIGARD 7.5 MG SYRINGE</t>
  </si>
  <si>
    <t>NEXAVAR 200 MG TABLET</t>
  </si>
  <si>
    <t>HELIXATE FS 1,000 UNITS VIA</t>
  </si>
  <si>
    <t>HUMIRA 40 MG/0.8 ML SYRINGE</t>
  </si>
  <si>
    <t>HUMIRA 40 MG/0.8 ML PEN</t>
  </si>
  <si>
    <t>SANDOSTATIN LAR 10 MG KIT</t>
  </si>
  <si>
    <t>SANDOSTATIN LAR 20 MG KIT</t>
  </si>
  <si>
    <t>SANDOSTATIN LAR 30 MG KIT</t>
  </si>
  <si>
    <t>ZOMETA 4 MG/5 ML VIAL</t>
  </si>
  <si>
    <t>GLEEVEC 100 MG TABLET</t>
  </si>
  <si>
    <t>GLEEVEC 400 MG TABLET</t>
  </si>
  <si>
    <t>INTRON A 50 MILLION UNITS V</t>
  </si>
  <si>
    <t>INTRON A 10 MILLION UNITS V</t>
  </si>
  <si>
    <t>INTRON A 6MM UNITS/ML VIAL</t>
  </si>
  <si>
    <t>INTRON A 5MM UNITS INJECT P</t>
  </si>
  <si>
    <t>INTRON A 3MM UNITS INJECT P</t>
  </si>
  <si>
    <t>TEMODAR 20 MG CAPSULE</t>
  </si>
  <si>
    <t>TEMODAR 5 MG CAPSULE</t>
  </si>
  <si>
    <t>TEMODAR 250 MG CAPSULE</t>
  </si>
  <si>
    <t>INTRON A 10MM UNITS INJ PEN</t>
  </si>
  <si>
    <t>TEMODAR 100 MG CAPSULE</t>
  </si>
  <si>
    <t>PEGINTRON 150 MCG KIT</t>
  </si>
  <si>
    <t>PEGINTRON 80 MCG KIT</t>
  </si>
  <si>
    <t>PEGINTRON REDIPEN 120 MCG</t>
  </si>
  <si>
    <t>PEGINTRON REDIPEN 120 MCG 4</t>
  </si>
  <si>
    <t>PEGINTRON 120 MCG KIT</t>
  </si>
  <si>
    <t>PEGINTRON REDIPEN 80 MCG</t>
  </si>
  <si>
    <t>PEGINTRON REDIPEN 80 MCG 4P</t>
  </si>
  <si>
    <t>PEGINTRON REDIPEN 50 MCG</t>
  </si>
  <si>
    <t>PEGINTRON REDIPEN 50 MCG 4P</t>
  </si>
  <si>
    <t>PEGINTRON REDIPEN 150 MCG</t>
  </si>
  <si>
    <t>PEGINTRON REDIPEN 150 MCG 4</t>
  </si>
  <si>
    <t>COPAXONE 20 MG INJECTION KI</t>
  </si>
  <si>
    <t>ANZEMET 20 MG/ML VIAL</t>
  </si>
  <si>
    <t>NORDITROPIN NORDIFLX 15 MG/</t>
  </si>
  <si>
    <t>LUPRON DEPOT-PED 11.25 MG K</t>
  </si>
  <si>
    <t>LUPRON DEPOT 22.5 MG 3MO KI</t>
  </si>
  <si>
    <t>LUPRON DEPOT 3.75 MG KIT</t>
  </si>
  <si>
    <t>LUPRON DEPOT 7.5 MG KIT</t>
  </si>
  <si>
    <t>LUPRON DEPOT 11.25 MG 3MO K</t>
  </si>
  <si>
    <t>LUPRON DEPOT-4 MONTH KIT</t>
  </si>
  <si>
    <t>ZOLADEX 3.6 MG IMPLANT SYRN</t>
  </si>
  <si>
    <t>ZOLADEX 10.8 MG IMPLANT SYR</t>
  </si>
  <si>
    <t>RECOMBINATE 801-1,240 UNITS</t>
  </si>
  <si>
    <t>HYALGAN 10 MG/ML VIAL</t>
  </si>
  <si>
    <t>HYALGAN 10 MG/ML SYRINGE</t>
  </si>
  <si>
    <t>SUPARTZ 10 MG/ML SYRINGE</t>
  </si>
  <si>
    <t>VENTAVIS 20 MCG/2 ML SOLUTI</t>
  </si>
  <si>
    <t>VENTAVIS 10 MCG/1 ML SOLUTI</t>
  </si>
  <si>
    <t>GAMASTAN S/D VIAL</t>
  </si>
  <si>
    <t>GAMUNEX 10% VIAL</t>
  </si>
  <si>
    <t>REBIF 22 MCG/0.5 ML SYRINGE</t>
  </si>
  <si>
    <t>REBIF 44 MCG/0.5 ML SYRINGE</t>
  </si>
  <si>
    <t>REBIF TITRATION PACK</t>
  </si>
  <si>
    <t>CARIMUNE NF 6 GM VIAL</t>
  </si>
  <si>
    <t>NUTROPIN AQ 5 MG/ML VIAL</t>
  </si>
  <si>
    <t>NUTROPIN AQ PEN CARTRIDGE</t>
  </si>
  <si>
    <t>RITUXAN 10 MG/ML VIAL</t>
  </si>
  <si>
    <t>AVASTIN 100 MG/4 ML VIAL</t>
  </si>
  <si>
    <t>AVASTIN 400 MG/16 ML VIAL</t>
  </si>
  <si>
    <t>TARCEVA 25 MG TABLET</t>
  </si>
  <si>
    <t>TARCEVA 100 MG TABLET</t>
  </si>
  <si>
    <t>TARCEVA 150 MG TABLET</t>
  </si>
  <si>
    <t>PULMOZYME 1 MG/ML AMPUL</t>
  </si>
  <si>
    <t>HERCEPTIN 440 MG VIAL</t>
  </si>
  <si>
    <t>LEUKINE 250 MCG VIAL</t>
  </si>
  <si>
    <t>LEUKINE 500 MCG/ML VIAL</t>
  </si>
  <si>
    <t>BETASERON 0.3 MG VIAL</t>
  </si>
  <si>
    <t>TOBI 300 MG/5 ML SOLUTION</t>
  </si>
  <si>
    <t>ARANESP 25 MCG/ML VIAL</t>
  </si>
  <si>
    <t>ARANESP 40 MCG/ML VIAL</t>
  </si>
  <si>
    <t>ARANESP 60 MCG/ML VIAL</t>
  </si>
  <si>
    <t>ARANESP 100 MCG/ML VIAL</t>
  </si>
  <si>
    <t>ARANESP 200 MCG/ML VIAL</t>
  </si>
  <si>
    <t>ARANESP 300 MCG/ML VIAL</t>
  </si>
  <si>
    <t>ARANESP 40 MCG/0.4 ML SYRIN</t>
  </si>
  <si>
    <t>ARANESP 60 MCG/0.3 ML SYRIN</t>
  </si>
  <si>
    <t>ARANESP 100 MCG/0.5 ML SYRI</t>
  </si>
  <si>
    <t>ARANESP 200 MCG/0.4 ML SYRI</t>
  </si>
  <si>
    <t>ARANESP 150 MCG/0.3 ML SYRI</t>
  </si>
  <si>
    <t>ARANESP 300 MCG/0.6 ML SYRI</t>
  </si>
  <si>
    <t>ARANESP 25 MCG/0.42 ML SYRI</t>
  </si>
  <si>
    <t>ARANESP 40 MCG/0.4 ML AUTOI</t>
  </si>
  <si>
    <t>ARANESP 60 MCG/0.3 ML AUTOI</t>
  </si>
  <si>
    <t>EPOGEN 2,000 UNITS/ML VIAL</t>
  </si>
  <si>
    <t>EPOGEN 10,000 UNITS/ML VIAL</t>
  </si>
  <si>
    <t>EPOGEN 4,000 UNITS/ML VIAL</t>
  </si>
  <si>
    <t>KINERET 100 MG/0.67 ML SYR</t>
  </si>
  <si>
    <t>NEUPOGEN 480 MCG/0.8 ML SYR</t>
  </si>
  <si>
    <t>EPOGEN 3,000 UNITS/ML VIAL</t>
  </si>
  <si>
    <t>EPOGEN 20,000 UNITS/ML VIAL</t>
  </si>
  <si>
    <t>NEUPOGEN 300 MCG/ML VIAL</t>
  </si>
  <si>
    <t>NEUPOGEN 480 MCG/1.6 ML VIA</t>
  </si>
  <si>
    <t>EPOGEN 40,000 UNITS/ML VIAL</t>
  </si>
  <si>
    <t>NEUPOGEN 300 MCG/0.5 ML SYR</t>
  </si>
  <si>
    <t>EUFLEXXA 20 MG/2 ML SYRINGE</t>
  </si>
  <si>
    <t>ALOXI 0.25 MG/5 ML VIAL</t>
  </si>
  <si>
    <t>NEUMEGA 5 MG VIAL</t>
  </si>
  <si>
    <t>ENBREL 25 MG KIT</t>
  </si>
  <si>
    <t>ENBREL 50 MG/ML SYRINGE</t>
  </si>
  <si>
    <t>ENBREL 50 MG/ML SURECLICK S</t>
  </si>
  <si>
    <t>SYNVISC SYRINGE</t>
  </si>
  <si>
    <t>CEREZYME 400 UNITS VIAL</t>
  </si>
  <si>
    <t>THALOMID 50 MG CAPSULE</t>
  </si>
  <si>
    <t>THALOMID 100 MG CAPSULE</t>
  </si>
  <si>
    <t>THALOMID 200 MG CAPSULE</t>
  </si>
  <si>
    <t>REVLIMID 15 MG CAPSULE</t>
  </si>
  <si>
    <t>REVLIMID 25 MG CAPSULE</t>
  </si>
  <si>
    <t>AVONEX ADMIN PACK 30 MCG VL</t>
  </si>
  <si>
    <t>AVONEX ADMIN PACK 30 MCG SY</t>
  </si>
  <si>
    <t>PROCRIT 2,000 UNITS/ML VIAL</t>
  </si>
  <si>
    <t>PROCRIT 3,000 UNITS/ML VIAL</t>
  </si>
  <si>
    <t>PROCRIT 4,000 UNITS/ML VIAL</t>
  </si>
  <si>
    <t>PROCRIT 10,000 UNITS/ML VIA</t>
  </si>
  <si>
    <t>PROCRIT 20,000 UNITS/ML VIA</t>
  </si>
  <si>
    <t>PROCRIT 40,000 UNITS/ML VIA</t>
  </si>
  <si>
    <t>ORTHOVISC 15 MG/ML SYRINGE</t>
  </si>
  <si>
    <t>SYNAGIS 100 MG/1 ML VIAL</t>
  </si>
  <si>
    <t>FRAGMIN 7,500 UNITS SYRINGE</t>
  </si>
  <si>
    <t>INFERGEN 15 MCG/0.5 ML VIAL</t>
  </si>
  <si>
    <t>INFERGEN 9 MCG/0.3 ML VIAL</t>
  </si>
  <si>
    <t>ERBITUX 100 MG/50 ML VIAL</t>
  </si>
  <si>
    <t>VIDAZA 100 MG VIAL</t>
  </si>
  <si>
    <t>INNOHEP 20,000 UNIT/ML VIAL</t>
  </si>
  <si>
    <t>ANTIHEMOPHILIC FACTORS</t>
  </si>
  <si>
    <t>Drug Label Name</t>
  </si>
  <si>
    <t>ACTHAR H.P. GEL 80 UNITS/ML</t>
  </si>
  <si>
    <t>ADVATE 801-1,200 UNITS VIAL</t>
  </si>
  <si>
    <t>ADVATE 1,500 UNITS VIAL</t>
  </si>
  <si>
    <t>ADVATE 1,801-2,400 UNITS VI</t>
  </si>
  <si>
    <t>ADVATE 2,400-3,600 UNITS VI</t>
  </si>
  <si>
    <t>ALFERON N 5 MILLION UNITS V</t>
  </si>
  <si>
    <t>ALPHANATE 1,000-1,500 UNITS</t>
  </si>
  <si>
    <t>ALPHANATE 250-500 UNIT VIAL</t>
  </si>
  <si>
    <t>ARANESP 100 MCG/0.5 ML AUTO</t>
  </si>
  <si>
    <t>ARANESP 150 MCG/0.3 ML AUTO</t>
  </si>
  <si>
    <t>ARANESP 150 MCG/0.75 ML VIA</t>
  </si>
  <si>
    <t>ARANESP 200 MCG/0.4 ML AUTO</t>
  </si>
  <si>
    <t>ARANESP 25 MCG/0.42 ML AUTO</t>
  </si>
  <si>
    <t>ARANESP 300 MCG/0.6 ML AUTO</t>
  </si>
  <si>
    <t>ARANESP 500 MCG/1 ML SYRING</t>
  </si>
  <si>
    <t>BENEFIX 250 UNIT VIAL</t>
  </si>
  <si>
    <t>CALCIJEX 1 MCG/ML AMPUL</t>
  </si>
  <si>
    <t>CAMPATH 30 MG/ML VIAL</t>
  </si>
  <si>
    <t>CARIMUNE 12 GM VIAL</t>
  </si>
  <si>
    <t>CEREZYME 200 UNITS VIAL</t>
  </si>
  <si>
    <t>CYTOGAM 2.5 GM VIAL</t>
  </si>
  <si>
    <t>ENBREL 25 MG/0.5 ML SYRINGE</t>
  </si>
  <si>
    <t>FEIBA VH IMMUNO 1,750-3,250</t>
  </si>
  <si>
    <t>FEIBA VH IMMUNO 400-650 UNI</t>
  </si>
  <si>
    <t>FEIBA VH IMMUNO 651-1,200 U</t>
  </si>
  <si>
    <t>FLEBOGAMMA 5% VIAL</t>
  </si>
  <si>
    <t>FLOLAN 0.5 MG VIAL</t>
  </si>
  <si>
    <t>FLOLAN 1.5 MG VIAL</t>
  </si>
  <si>
    <t>FRAGMIN 10,000 UNITS/ML VIA</t>
  </si>
  <si>
    <t>FRAGMIN 25,000 UNITS/ML VIA</t>
  </si>
  <si>
    <t>FRAGMIN 5,000 UNITS SYRINGE</t>
  </si>
  <si>
    <t>GAMMAGARD S/D 10 G (IGA&lt;1)</t>
  </si>
  <si>
    <t>GAMMAGARD S/D 2.5 GM VL W/S</t>
  </si>
  <si>
    <t>GAMMAGARD S/D 5 G (IGA&lt;1) S</t>
  </si>
  <si>
    <t>GENOTROPIN 5.8 MG CARTRIDGE</t>
  </si>
  <si>
    <t>GENOTROPIN MINIQUICK 0.2 MG</t>
  </si>
  <si>
    <t>GENOTROPIN MINIQUICK 0.6 MG</t>
  </si>
  <si>
    <t>GENOTROPIN MINIQUICK 0.8 MG</t>
  </si>
  <si>
    <t>GENOTROPIN MINIQUICK 1 MG</t>
  </si>
  <si>
    <t>GENOTROPIN MINIQUICK 1.2 MG</t>
  </si>
  <si>
    <t>GENOTROPIN MINIQUICK 1.4 MG</t>
  </si>
  <si>
    <t>GENOTROPIN MINIQUICK 1.6 MG</t>
  </si>
  <si>
    <t>GENOTROPIN MINIQUICK 2 MG</t>
  </si>
  <si>
    <t>HEMOFIL M 1,701-2,000 UNITS</t>
  </si>
  <si>
    <t>HEMOFIL M 220-400 UNITS VIA</t>
  </si>
  <si>
    <t>HEMOFIL M 801-1,700 UNITS V</t>
  </si>
  <si>
    <t>HUMATE-P 1,200 UNITS KIT</t>
  </si>
  <si>
    <t>HUMATE-P 2,400 UNITS KIT</t>
  </si>
  <si>
    <t>HUMATE-P 600 UNITS KIT</t>
  </si>
  <si>
    <t>HUMATROPE 12 MG CARTRIDGE</t>
  </si>
  <si>
    <t>HUMATROPE 5 MG VIAL</t>
  </si>
  <si>
    <t>HUMATROPE 6 MG CARTRIDGE</t>
  </si>
  <si>
    <t>INCRELEX 40 MG/4 ML VIAL</t>
  </si>
  <si>
    <t>INTRON A 18 MILLION UNITS V</t>
  </si>
  <si>
    <t>KOATE-DVI 1,000 UNITS KIT</t>
  </si>
  <si>
    <t>LUPRON 1 MG/0.2 ML VIAL</t>
  </si>
  <si>
    <t>LUPRON DEPOT-PED 15 MG KIT</t>
  </si>
  <si>
    <t>LUPRON DEPOT-PED 7.5 MG KIT</t>
  </si>
  <si>
    <t>MONOCLATE-P 1,500 UNITS KIT</t>
  </si>
  <si>
    <t>NORDITROPIN 15 MG/1.5 ML CR</t>
  </si>
  <si>
    <t>NORDITROPIN 5 MG/1.5 ML CRT</t>
  </si>
  <si>
    <t>NORDITROPIN NORDIFLEX 5 MG/</t>
  </si>
  <si>
    <t>NORDITROPIN NORDIFLX 10 MG/</t>
  </si>
  <si>
    <t>NOVOSEVEN 1,200 MCG VIAL</t>
  </si>
  <si>
    <t>NOVOSEVEN 2,400 MCG VIAL</t>
  </si>
  <si>
    <t>NOVOSEVEN 4,800 MCG VIAL</t>
  </si>
  <si>
    <t>NUTROPIN 10 MG VIAL</t>
  </si>
  <si>
    <t>NUTROPIN 5 MG VIAL</t>
  </si>
  <si>
    <t>PEGINTRON 50 MCG KIT</t>
  </si>
  <si>
    <t>PROLEUKIN 22 MILLION UNITS</t>
  </si>
  <si>
    <t>REFACTO 1,000 UNITS VIAL</t>
  </si>
  <si>
    <t>REFACTO 2,000 UNITS VIAL</t>
  </si>
  <si>
    <t>REFACTO 250 UNITS VIAL</t>
  </si>
  <si>
    <t>REFACTO 500 UNITS VIAL</t>
  </si>
  <si>
    <t>REMODULIN 1 MG/ML VIAL</t>
  </si>
  <si>
    <t>REMODULIN 10 MG/ML VIAL</t>
  </si>
  <si>
    <t>REMODULIN 2.5 MG/ML VIAL</t>
  </si>
  <si>
    <t>REMODULIN 5 MG/ML VIAL</t>
  </si>
  <si>
    <t>REVLIMID 10 MG CAPSULE</t>
  </si>
  <si>
    <t>REVLIMID 5 MG CAPSULE</t>
  </si>
  <si>
    <t>ROFERON-A 3MM UNITS/0.5ML K</t>
  </si>
  <si>
    <t>ROFERON-A 9MM UNITS/0.5ML K</t>
  </si>
  <si>
    <t>SAIZEN 8.8 MG CLICK.EASY CA</t>
  </si>
  <si>
    <t>SAIZEN 8.8 MG VIAL</t>
  </si>
  <si>
    <t>SEROSTIM 6 MG VIAL</t>
  </si>
  <si>
    <t>SYNAGIS 50 MG/0.5 ML VIAL</t>
  </si>
  <si>
    <t>TEMODAR 140 MG CAPSULE</t>
  </si>
  <si>
    <t>TEMODAR 180 MG CAPSULE</t>
  </si>
  <si>
    <t>THALOMID 150 MG CAPSULE</t>
  </si>
  <si>
    <t>TICE BCG VACCINE VIAL</t>
  </si>
  <si>
    <t xml:space="preserve">Total:  </t>
  </si>
  <si>
    <t>VIVAGLOBIN 16% VIAL</t>
  </si>
  <si>
    <t>ARALAST 1000MG VIAL</t>
  </si>
  <si>
    <t>ARALAST 500MG VIAL</t>
  </si>
  <si>
    <t>LETAIRIS 10MG TABLET</t>
  </si>
  <si>
    <t>LETAIRIS 5MG TABLET</t>
  </si>
  <si>
    <t>SENSIPAR 30MG TABLET</t>
  </si>
  <si>
    <t>SENSIPAR 60MG TABLET</t>
  </si>
  <si>
    <t>SENSIPAR 90MG TABLET</t>
  </si>
  <si>
    <t>SOMAVERT 20MG VIAL</t>
  </si>
  <si>
    <t>SOMAVERT 10MG VIAL</t>
  </si>
  <si>
    <t>SOMAVERT 15MG VIAL</t>
  </si>
  <si>
    <t>SPRYCEL 20MG TABLET</t>
  </si>
  <si>
    <t>SPRYCEL 50MG TABLET</t>
  </si>
  <si>
    <t>SPRYCEL 70MG TABLET</t>
  </si>
  <si>
    <t>SUTENT 12.5MG CAPSULE</t>
  </si>
  <si>
    <t xml:space="preserve">SUTENT 25MG CAPSULE </t>
  </si>
  <si>
    <t>SUTENT 50MG CAPSULE</t>
  </si>
  <si>
    <t>TRACLEER 125MG TABLET</t>
  </si>
  <si>
    <t>TRACLEER 62.5MG TABLET</t>
  </si>
  <si>
    <t>TASIGNA 200 MG CAPSULE</t>
  </si>
  <si>
    <t>HYPERHEP B S-D SYRINGE</t>
  </si>
  <si>
    <t>PROFILNINE SD 1,000-1,500 U</t>
  </si>
  <si>
    <t>PROFILNINE SD 500 UNITS VIAL</t>
  </si>
  <si>
    <t>TEV-TROPIN 5 MG VIAL</t>
  </si>
  <si>
    <t>ZORBTIVE 8.8 MG VIAL</t>
  </si>
  <si>
    <t>MACUGEN 0.3 MG/90 MICROLITE</t>
  </si>
  <si>
    <t>SOMATULINE 120 MG/0.5 ML SY</t>
  </si>
  <si>
    <t>SOMATULINE 60 MG/0.2 ML SYR</t>
  </si>
  <si>
    <t>SOMATULINE 90 MG/0.3 ML SYRING</t>
  </si>
  <si>
    <t>PRIALT 100 MCG/ML VIAL</t>
  </si>
  <si>
    <t>PRIALT 25 MCG/ML VIAL</t>
  </si>
  <si>
    <t>SUPPRELIN LA</t>
  </si>
  <si>
    <t>VANTAS 50 MG KIT</t>
  </si>
  <si>
    <t>PLENAXIS 100 MG VIAL</t>
  </si>
  <si>
    <t>TRELSTAR DEPOT 3.75 MG VIAL</t>
  </si>
  <si>
    <t>TRELSTAR DEPOT 3.75 MG SYRINGE</t>
  </si>
  <si>
    <t>AWP 09/01/2008</t>
  </si>
  <si>
    <t>MNY Pharmacy Quantity 07/01/07-12/31/07</t>
  </si>
  <si>
    <t>KOGENATE FS 2,000 UNIT VIAL</t>
  </si>
  <si>
    <t>KOGENATE FS 1,000 UNIT VIAL</t>
  </si>
  <si>
    <t>KOGENATE FS 500 UNIT VIAL</t>
  </si>
  <si>
    <t>KOGENATE FS 250 UNIT VIAL</t>
  </si>
  <si>
    <t>ALIMTA 500 MG VIAL</t>
  </si>
  <si>
    <t>NIPENT 10 MG VIAL</t>
  </si>
  <si>
    <t>PENTOSTATIN 10 MG VIAL</t>
  </si>
  <si>
    <t>REVATIO 20 MG TABLET</t>
  </si>
  <si>
    <t>NOVOSEVEN RT</t>
  </si>
  <si>
    <t xml:space="preserve">XYNTHA </t>
  </si>
  <si>
    <t xml:space="preserve">BENEFIX 1,000 UNIT VIAL           </t>
  </si>
  <si>
    <t xml:space="preserve">BENEFIX 500 UNIT VIAL  </t>
  </si>
  <si>
    <t xml:space="preserve">MONONINE 1,000 UNITS VIAL  </t>
  </si>
  <si>
    <t xml:space="preserve">BEBULIN VH IMMUNO 200-1,200 </t>
  </si>
  <si>
    <t xml:space="preserve">ALPHANINE SD 250-1,500 UNIT  </t>
  </si>
  <si>
    <t xml:space="preserve">ARIXTRA 2.5 MG SYRINGE  </t>
  </si>
  <si>
    <t xml:space="preserve">THYROGEN 1.1 MG VIAL </t>
  </si>
  <si>
    <t xml:space="preserve">VELCADE 3.5 MG VIAL     </t>
  </si>
  <si>
    <r>
      <t>MYLOTARG 5 MG VIAL</t>
    </r>
    <r>
      <rPr>
        <b/>
        <sz val="8"/>
        <color indexed="8"/>
        <rFont val="Arial"/>
        <family val="2"/>
      </rPr>
      <t xml:space="preserve">   </t>
    </r>
  </si>
  <si>
    <t xml:space="preserve">ONTAK 150 MCG/ML VIAL   </t>
  </si>
  <si>
    <r>
      <t>THERACYS 81 MG VIAL</t>
    </r>
    <r>
      <rPr>
        <b/>
        <sz val="8"/>
        <color indexed="8"/>
        <rFont val="Arial"/>
        <family val="2"/>
      </rPr>
      <t xml:space="preserve">  </t>
    </r>
  </si>
  <si>
    <t xml:space="preserve">ORENCIA 250 MG VIAL       </t>
  </si>
  <si>
    <r>
      <t xml:space="preserve">AMEVIVE 15 MG VIAL       </t>
    </r>
    <r>
      <rPr>
        <b/>
        <sz val="8"/>
        <color indexed="8"/>
        <rFont val="Arial"/>
        <family val="2"/>
      </rPr>
      <t xml:space="preserve"> </t>
    </r>
  </si>
  <si>
    <r>
      <t xml:space="preserve">RAPTIVA 125 MG KIT   </t>
    </r>
    <r>
      <rPr>
        <b/>
        <sz val="8"/>
        <color indexed="8"/>
        <rFont val="Arial"/>
        <family val="2"/>
      </rPr>
      <t xml:space="preserve"> </t>
    </r>
  </si>
  <si>
    <t xml:space="preserve">RISPERDAL CONSTA 25 MG SYR   </t>
  </si>
  <si>
    <r>
      <t>RISPERDAL CONSTA 37.5 MG SY</t>
    </r>
    <r>
      <rPr>
        <b/>
        <sz val="8"/>
        <color indexed="8"/>
        <rFont val="Arial"/>
        <family val="2"/>
      </rPr>
      <t xml:space="preserve">  </t>
    </r>
  </si>
  <si>
    <t xml:space="preserve">RISPERDAL CONSTA 50 MG SYR   </t>
  </si>
  <si>
    <t xml:space="preserve">BAYGAM VIAL    </t>
  </si>
  <si>
    <r>
      <t xml:space="preserve">BAYHEP B SYRINGE    </t>
    </r>
    <r>
      <rPr>
        <b/>
        <sz val="8"/>
        <color indexed="8"/>
        <rFont val="Arial"/>
        <family val="2"/>
      </rPr>
      <t xml:space="preserve"> </t>
    </r>
  </si>
  <si>
    <t xml:space="preserve">GAMIMUNE N 10% VIAL   </t>
  </si>
  <si>
    <t xml:space="preserve">HYPERHEP B S-D NEONATAL SYR    </t>
  </si>
  <si>
    <r>
      <t xml:space="preserve">HYPERHEP B S-D VIAL  </t>
    </r>
    <r>
      <rPr>
        <b/>
        <sz val="8"/>
        <color indexed="8"/>
        <rFont val="Arial"/>
        <family val="2"/>
      </rPr>
      <t xml:space="preserve"> </t>
    </r>
  </si>
  <si>
    <r>
      <t xml:space="preserve">HYPERRHO S/D SYRINGE  </t>
    </r>
    <r>
      <rPr>
        <b/>
        <sz val="8"/>
        <color indexed="8"/>
        <rFont val="Arial"/>
        <family val="2"/>
      </rPr>
      <t xml:space="preserve">  </t>
    </r>
  </si>
  <si>
    <t xml:space="preserve">IMMUNE GLOBULIN VIAL   </t>
  </si>
  <si>
    <t xml:space="preserve">MICRHOGAM ULTRA-FILTRD SYRN   </t>
  </si>
  <si>
    <t xml:space="preserve">NABI-HB VIAL    </t>
  </si>
  <si>
    <t xml:space="preserve">PANGOBULIN NF 6GM VIAL   </t>
  </si>
  <si>
    <t xml:space="preserve">RHOGAM ULTRA-FILTERED SYRNG  </t>
  </si>
  <si>
    <t xml:space="preserve">RHOPHYLAC 300 MCG/2 ML SYR   </t>
  </si>
  <si>
    <t xml:space="preserve">WINRHO SDF 1,500 UNITS VIAL  </t>
  </si>
  <si>
    <t xml:space="preserve">WINRHO SDF 5,000 UNITS VIAL  </t>
  </si>
  <si>
    <t xml:space="preserve">AREDIA 30 MG VIAL   </t>
  </si>
  <si>
    <t xml:space="preserve">AREDIA 90 MG VIAL   </t>
  </si>
  <si>
    <t xml:space="preserve">REMICADE 100 MG VIAL   </t>
  </si>
  <si>
    <r>
      <t>NORDITROPIN 4 MG VIAL</t>
    </r>
    <r>
      <rPr>
        <b/>
        <sz val="8"/>
        <color indexed="8"/>
        <rFont val="Arial"/>
        <family val="2"/>
      </rPr>
      <t xml:space="preserve">  </t>
    </r>
  </si>
  <si>
    <t xml:space="preserve">NEULASTA 6 MG/0.6 ML SYRING  </t>
  </si>
  <si>
    <t xml:space="preserve">TYSABRI 300 MG/15 ML VIAL  </t>
  </si>
  <si>
    <t xml:space="preserve">FABRAZYME 35 MG VIAL  </t>
  </si>
  <si>
    <t xml:space="preserve">FABRAZYME 5 MG VIAL  </t>
  </si>
  <si>
    <t xml:space="preserve">MYOZYME 50 MG VIAL  </t>
  </si>
  <si>
    <t xml:space="preserve">ALDURAZYME 2.9 MG/5 ML VIAL   </t>
  </si>
  <si>
    <t xml:space="preserve">ELAPRASE 6 MG/3 ML VIAL   </t>
  </si>
  <si>
    <t xml:space="preserve">NAGLAZYME 5 MG/5 ML VIAL    </t>
  </si>
  <si>
    <r>
      <t xml:space="preserve">XOLAIR 150 MG VIAL   </t>
    </r>
    <r>
      <rPr>
        <b/>
        <sz val="8"/>
        <color indexed="8"/>
        <rFont val="Arial"/>
        <family val="2"/>
      </rPr>
      <t xml:space="preserve"> </t>
    </r>
  </si>
  <si>
    <r>
      <t xml:space="preserve">BOTOX 100 UNITS VIAL </t>
    </r>
    <r>
      <rPr>
        <b/>
        <sz val="8"/>
        <color indexed="8"/>
        <rFont val="Arial"/>
        <family val="2"/>
      </rPr>
      <t xml:space="preserve">   </t>
    </r>
  </si>
  <si>
    <r>
      <t xml:space="preserve">MYOBLOC 10,000 UNITS/2 ML V   </t>
    </r>
    <r>
      <rPr>
        <b/>
        <sz val="8"/>
        <color indexed="8"/>
        <rFont val="Arial"/>
        <family val="2"/>
      </rPr>
      <t xml:space="preserve"> </t>
    </r>
  </si>
  <si>
    <t xml:space="preserve">MYOBLOC 5,000 UNITS/1 ML VIAL    </t>
  </si>
  <si>
    <t xml:space="preserve">MYOBLOC 2,500 UNIT/0.5 ML V    </t>
  </si>
  <si>
    <r>
      <t xml:space="preserve">VISUDYNE 15 MG VIAL    </t>
    </r>
    <r>
      <rPr>
        <b/>
        <sz val="8"/>
        <color indexed="8"/>
        <rFont val="Arial"/>
        <family val="2"/>
      </rPr>
      <t xml:space="preserve"> </t>
    </r>
  </si>
  <si>
    <t xml:space="preserve">LUCENTIS 0.5 MG VIAL     </t>
  </si>
  <si>
    <t>EXAMPLE DRUG</t>
  </si>
  <si>
    <t>BLOOD PRODUCTS</t>
  </si>
  <si>
    <r>
      <t>Percentage Reduction in AWP</t>
    </r>
    <r>
      <rPr>
        <b/>
        <sz val="12"/>
        <rFont val="Arial"/>
        <family val="2"/>
      </rPr>
      <t xml:space="preserve">¹                         </t>
    </r>
    <r>
      <rPr>
        <b/>
        <sz val="10"/>
        <rFont val="Arial"/>
        <family val="2"/>
      </rPr>
      <t>(Express as -%)</t>
    </r>
  </si>
  <si>
    <t>SMAC 09/01/2008</t>
  </si>
  <si>
    <t>Proposed contract rate by Therapeutic Class as indicated in Specialty Pharmacy Program Drug List.</t>
  </si>
  <si>
    <r>
      <t>Bidder Price</t>
    </r>
    <r>
      <rPr>
        <b/>
        <sz val="8"/>
        <rFont val="Arial"/>
        <family val="2"/>
      </rPr>
      <t>²</t>
    </r>
  </si>
  <si>
    <r>
      <t>Percentage Reduction in AWP</t>
    </r>
    <r>
      <rPr>
        <b/>
        <sz val="12"/>
        <rFont val="Arial"/>
        <family val="2"/>
      </rPr>
      <t>¹</t>
    </r>
    <r>
      <rPr>
        <b/>
        <sz val="12"/>
        <rFont val="Arial"/>
        <family val="0"/>
      </rPr>
      <t xml:space="preserve">                       (Express as -%)</t>
    </r>
  </si>
  <si>
    <t>TOTAL DRUG BID PRICE</t>
  </si>
  <si>
    <t>TOTAL BLOOD PRODUCT BID PRICE</t>
  </si>
  <si>
    <t>TOTAL BID PRICE (drug+blood product)</t>
  </si>
  <si>
    <t>Bid Proposal Summary of Bid Price</t>
  </si>
  <si>
    <r>
      <t xml:space="preserve">MNY Pharmacy Assumed Utilization </t>
    </r>
    <r>
      <rPr>
        <b/>
        <vertAlign val="superscript"/>
        <sz val="8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</si>
  <si>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Must be below NYS Medicaid legislated reimbursement methodology.</t>
    </r>
  </si>
  <si>
    <r>
      <t>2</t>
    </r>
    <r>
      <rPr>
        <sz val="10"/>
        <rFont val="Arial"/>
        <family val="0"/>
      </rPr>
      <t xml:space="preserve"> The bidder price is used for evaluation purposes only.  This is based on an assumed utilization and does not form a basis of guaranteed utilization.</t>
    </r>
  </si>
  <si>
    <t>REQUEST FOR PROPOSALS</t>
  </si>
  <si>
    <t>NYS SPECIALTY PHARMACY PROGRAM</t>
  </si>
  <si>
    <t>Bidder's Proposal Worksheet</t>
  </si>
  <si>
    <t>Note that the bid percentage must be below the current NYS Medicaid legislated reimbursement methodology.</t>
  </si>
  <si>
    <r>
      <t>1</t>
    </r>
    <r>
      <rPr>
        <sz val="10"/>
        <rFont val="Arial"/>
        <family val="0"/>
      </rPr>
      <t xml:space="preserve"> Must be below NYS Medicaid SMAC for blood products.</t>
    </r>
  </si>
  <si>
    <t>Note that the bid percentage must be below the current NYS Medicaid SMAC for blood products.</t>
  </si>
  <si>
    <t xml:space="preserve">1.  Click on the Drugs worksheet tab; place your pharmacy's name in cell A1, </t>
  </si>
  <si>
    <t>and enter a bid percentage reduction in AWP (expressed as a percentage) for each drug listed.</t>
  </si>
  <si>
    <t xml:space="preserve">2.  Click on the Blood Products worksheet tab and enter a bid percentage reduction </t>
  </si>
  <si>
    <t>in AWP (expressed as a percentage) for each blood product listed.</t>
  </si>
  <si>
    <t xml:space="preserve">3.  Click on the Bid Price Summary worksheet tab and verify the totals.  </t>
  </si>
  <si>
    <t xml:space="preserve">Place your total bid price on Attachment 7 - NYS DOH Bid Form, section A. </t>
  </si>
  <si>
    <t>Directions</t>
  </si>
  <si>
    <t xml:space="preserve">Bidder's Name: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</si>
</sst>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\-0.00%"/>
    <numFmt numFmtId="166" formatCode="&quot;$&quot;#,##0.00"/>
    <numFmt numFmtId="167" formatCode="0.00000"/>
    <numFmt numFmtId="168" formatCode="&quot;$&quot;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00_);[Red]\(&quot;$&quot;#,##0.00000\)"/>
    <numFmt numFmtId="174" formatCode="&quot;$&quot;#,##0.00000;[Red]&quot;$&quot;#,##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7" xfId="55" applyFont="1" applyFill="1" applyBorder="1" applyAlignment="1">
      <alignment/>
      <protection/>
    </xf>
    <xf numFmtId="0" fontId="6" fillId="0" borderId="0" xfId="56" applyFont="1" applyBorder="1" applyAlignment="1">
      <alignment horizontal="center"/>
      <protection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5" fillId="8" borderId="10" xfId="57" applyNumberFormat="1" applyFont="1" applyFill="1" applyBorder="1" applyAlignment="1">
      <alignment horizontal="center"/>
      <protection/>
    </xf>
    <xf numFmtId="164" fontId="5" fillId="8" borderId="11" xfId="57" applyNumberFormat="1" applyFont="1" applyFill="1" applyBorder="1" applyAlignment="1">
      <alignment horizontal="center"/>
      <protection/>
    </xf>
    <xf numFmtId="0" fontId="6" fillId="8" borderId="11" xfId="0" applyFont="1" applyFill="1" applyBorder="1" applyAlignment="1">
      <alignment horizontal="center" wrapText="1"/>
    </xf>
    <xf numFmtId="166" fontId="6" fillId="8" borderId="11" xfId="0" applyNumberFormat="1" applyFont="1" applyFill="1" applyBorder="1" applyAlignment="1">
      <alignment horizontal="center" wrapText="1"/>
    </xf>
    <xf numFmtId="164" fontId="5" fillId="0" borderId="12" xfId="57" applyNumberFormat="1" applyFont="1" applyBorder="1" applyAlignment="1">
      <alignment/>
      <protection/>
    </xf>
    <xf numFmtId="0" fontId="7" fillId="0" borderId="12" xfId="55" applyFont="1" applyFill="1" applyBorder="1" applyAlignment="1">
      <alignment/>
      <protection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7" fillId="0" borderId="12" xfId="55" applyFont="1" applyFill="1" applyBorder="1" applyAlignment="1">
      <alignment/>
      <protection/>
    </xf>
    <xf numFmtId="168" fontId="6" fillId="0" borderId="0" xfId="56" applyNumberFormat="1" applyFont="1" applyBorder="1" applyAlignment="1">
      <alignment horizontal="center"/>
      <protection/>
    </xf>
    <xf numFmtId="168" fontId="5" fillId="8" borderId="13" xfId="57" applyNumberFormat="1" applyFont="1" applyFill="1" applyBorder="1" applyAlignment="1">
      <alignment horizontal="center"/>
      <protection/>
    </xf>
    <xf numFmtId="168" fontId="5" fillId="0" borderId="12" xfId="57" applyNumberFormat="1" applyFont="1" applyBorder="1" applyAlignment="1">
      <alignment/>
      <protection/>
    </xf>
    <xf numFmtId="168" fontId="7" fillId="0" borderId="12" xfId="55" applyNumberFormat="1" applyFont="1" applyFill="1" applyBorder="1" applyAlignment="1">
      <alignment/>
      <protection/>
    </xf>
    <xf numFmtId="168" fontId="4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/>
    </xf>
    <xf numFmtId="168" fontId="7" fillId="0" borderId="12" xfId="55" applyNumberFormat="1" applyFont="1" applyFill="1" applyBorder="1" applyAlignment="1">
      <alignment/>
      <protection/>
    </xf>
    <xf numFmtId="168" fontId="7" fillId="0" borderId="0" xfId="55" applyNumberFormat="1" applyFont="1" applyFill="1" applyBorder="1" applyAlignment="1">
      <alignment/>
      <protection/>
    </xf>
    <xf numFmtId="168" fontId="4" fillId="0" borderId="12" xfId="0" applyNumberFormat="1" applyFont="1" applyBorder="1" applyAlignment="1">
      <alignment/>
    </xf>
    <xf numFmtId="0" fontId="5" fillId="0" borderId="12" xfId="55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68" fontId="0" fillId="0" borderId="12" xfId="0" applyNumberFormat="1" applyBorder="1" applyAlignment="1">
      <alignment horizontal="right"/>
    </xf>
    <xf numFmtId="0" fontId="7" fillId="0" borderId="14" xfId="55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center"/>
      <protection/>
    </xf>
    <xf numFmtId="168" fontId="5" fillId="0" borderId="15" xfId="57" applyNumberFormat="1" applyFont="1" applyFill="1" applyBorder="1" applyAlignment="1">
      <alignment horizontal="center"/>
      <protection/>
    </xf>
    <xf numFmtId="166" fontId="4" fillId="0" borderId="16" xfId="0" applyNumberFormat="1" applyFont="1" applyFill="1" applyBorder="1" applyAlignment="1">
      <alignment horizontal="right" wrapText="1"/>
    </xf>
    <xf numFmtId="10" fontId="4" fillId="0" borderId="0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25" fillId="8" borderId="12" xfId="0" applyNumberFormat="1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horizontal="center" wrapText="1"/>
    </xf>
    <xf numFmtId="168" fontId="4" fillId="0" borderId="12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4" fillId="0" borderId="19" xfId="0" applyNumberFormat="1" applyFont="1" applyBorder="1" applyAlignment="1">
      <alignment/>
    </xf>
    <xf numFmtId="0" fontId="8" fillId="0" borderId="20" xfId="56" applyFont="1" applyFill="1" applyBorder="1" applyAlignment="1">
      <alignment/>
      <protection/>
    </xf>
    <xf numFmtId="0" fontId="8" fillId="0" borderId="18" xfId="56" applyFont="1" applyFill="1" applyBorder="1" applyAlignment="1">
      <alignment/>
      <protection/>
    </xf>
    <xf numFmtId="0" fontId="25" fillId="0" borderId="0" xfId="0" applyFont="1" applyAlignment="1">
      <alignment/>
    </xf>
    <xf numFmtId="166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6" fillId="0" borderId="0" xfId="56" applyFont="1" applyBorder="1" applyAlignment="1">
      <alignment horizontal="center"/>
      <protection/>
    </xf>
    <xf numFmtId="0" fontId="7" fillId="0" borderId="11" xfId="55" applyFont="1" applyFill="1" applyBorder="1" applyAlignment="1">
      <alignment/>
      <protection/>
    </xf>
    <xf numFmtId="168" fontId="7" fillId="0" borderId="11" xfId="55" applyNumberFormat="1" applyFont="1" applyFill="1" applyBorder="1" applyAlignment="1">
      <alignment/>
      <protection/>
    </xf>
    <xf numFmtId="0" fontId="7" fillId="0" borderId="17" xfId="55" applyFont="1" applyFill="1" applyBorder="1" applyAlignment="1">
      <alignment/>
      <protection/>
    </xf>
    <xf numFmtId="168" fontId="7" fillId="0" borderId="17" xfId="55" applyNumberFormat="1" applyFont="1" applyFill="1" applyBorder="1" applyAlignment="1">
      <alignment/>
      <protection/>
    </xf>
    <xf numFmtId="166" fontId="4" fillId="0" borderId="21" xfId="0" applyNumberFormat="1" applyFont="1" applyFill="1" applyBorder="1" applyAlignment="1">
      <alignment horizontal="right" wrapText="1"/>
    </xf>
    <xf numFmtId="166" fontId="4" fillId="0" borderId="22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 horizontal="center" wrapText="1"/>
    </xf>
    <xf numFmtId="165" fontId="25" fillId="0" borderId="25" xfId="0" applyNumberFormat="1" applyFont="1" applyFill="1" applyBorder="1" applyAlignment="1">
      <alignment horizontal="center" wrapText="1"/>
    </xf>
    <xf numFmtId="10" fontId="25" fillId="8" borderId="24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wrapText="1"/>
    </xf>
    <xf numFmtId="166" fontId="0" fillId="0" borderId="20" xfId="0" applyNumberFormat="1" applyBorder="1" applyAlignment="1">
      <alignment/>
    </xf>
    <xf numFmtId="166" fontId="6" fillId="0" borderId="2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3" fontId="5" fillId="0" borderId="17" xfId="57" applyNumberFormat="1" applyFont="1" applyBorder="1" applyAlignment="1">
      <alignment horizontal="center"/>
      <protection/>
    </xf>
    <xf numFmtId="0" fontId="7" fillId="0" borderId="12" xfId="55" applyFont="1" applyFill="1" applyBorder="1" applyAlignment="1">
      <alignment horizontal="right"/>
      <protection/>
    </xf>
    <xf numFmtId="0" fontId="7" fillId="0" borderId="11" xfId="55" applyFont="1" applyFill="1" applyBorder="1" applyAlignment="1">
      <alignment horizontal="right"/>
      <protection/>
    </xf>
    <xf numFmtId="0" fontId="7" fillId="0" borderId="17" xfId="55" applyFont="1" applyFill="1" applyBorder="1" applyAlignment="1">
      <alignment horizontal="right"/>
      <protection/>
    </xf>
    <xf numFmtId="0" fontId="8" fillId="0" borderId="21" xfId="0" applyFont="1" applyBorder="1" applyAlignment="1">
      <alignment horizontal="left"/>
    </xf>
    <xf numFmtId="0" fontId="7" fillId="0" borderId="12" xfId="55" applyFont="1" applyFill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10" fontId="25" fillId="0" borderId="12" xfId="0" applyNumberFormat="1" applyFont="1" applyFill="1" applyBorder="1" applyAlignment="1">
      <alignment horizontal="center" vertical="center" wrapText="1"/>
    </xf>
    <xf numFmtId="10" fontId="25" fillId="0" borderId="24" xfId="0" applyNumberFormat="1" applyFont="1" applyFill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/>
    </xf>
    <xf numFmtId="10" fontId="25" fillId="0" borderId="2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4" fontId="7" fillId="22" borderId="11" xfId="57" applyNumberFormat="1" applyFont="1" applyFill="1" applyBorder="1" applyAlignment="1">
      <alignment horizontal="left"/>
      <protection/>
    </xf>
    <xf numFmtId="168" fontId="7" fillId="22" borderId="15" xfId="57" applyNumberFormat="1" applyFont="1" applyFill="1" applyBorder="1" applyAlignment="1">
      <alignment horizontal="right"/>
      <protection/>
    </xf>
    <xf numFmtId="0" fontId="4" fillId="22" borderId="11" xfId="0" applyFont="1" applyFill="1" applyBorder="1" applyAlignment="1">
      <alignment horizontal="right" wrapText="1"/>
    </xf>
    <xf numFmtId="10" fontId="4" fillId="22" borderId="27" xfId="0" applyNumberFormat="1" applyFont="1" applyFill="1" applyBorder="1" applyAlignment="1">
      <alignment horizontal="center" vertical="center" wrapText="1"/>
    </xf>
    <xf numFmtId="166" fontId="4" fillId="22" borderId="16" xfId="0" applyNumberFormat="1" applyFont="1" applyFill="1" applyBorder="1" applyAlignment="1">
      <alignment horizontal="right" wrapText="1"/>
    </xf>
    <xf numFmtId="166" fontId="4" fillId="22" borderId="28" xfId="0" applyNumberFormat="1" applyFont="1" applyFill="1" applyBorder="1" applyAlignment="1">
      <alignment/>
    </xf>
    <xf numFmtId="166" fontId="0" fillId="22" borderId="29" xfId="0" applyNumberFormat="1" applyFill="1" applyBorder="1" applyAlignment="1">
      <alignment/>
    </xf>
    <xf numFmtId="174" fontId="4" fillId="0" borderId="0" xfId="0" applyNumberFormat="1" applyFont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166" fontId="6" fillId="22" borderId="30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10" fontId="4" fillId="0" borderId="1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/>
    </xf>
    <xf numFmtId="168" fontId="0" fillId="0" borderId="24" xfId="0" applyNumberFormat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4" fillId="0" borderId="24" xfId="0" applyNumberFormat="1" applyFont="1" applyBorder="1" applyAlignment="1" applyProtection="1">
      <alignment vertical="center"/>
      <protection locked="0"/>
    </xf>
    <xf numFmtId="10" fontId="4" fillId="0" borderId="26" xfId="0" applyNumberFormat="1" applyFont="1" applyBorder="1" applyAlignment="1" applyProtection="1">
      <alignment horizontal="center" vertical="center"/>
      <protection locked="0"/>
    </xf>
    <xf numFmtId="1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24" xfId="0" applyNumberFormat="1" applyFont="1" applyBorder="1" applyAlignment="1" applyProtection="1">
      <alignment horizontal="center" vertical="center"/>
      <protection locked="0"/>
    </xf>
    <xf numFmtId="10" fontId="4" fillId="0" borderId="12" xfId="0" applyNumberFormat="1" applyFont="1" applyBorder="1" applyAlignment="1" applyProtection="1">
      <alignment horizontal="center" vertical="center"/>
      <protection locked="0"/>
    </xf>
    <xf numFmtId="1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left"/>
      <protection locked="0"/>
    </xf>
    <xf numFmtId="1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24" xfId="0" applyNumberFormat="1" applyFont="1" applyFill="1" applyBorder="1" applyAlignment="1" applyProtection="1">
      <alignment horizontal="center" vertical="center"/>
      <protection locked="0"/>
    </xf>
    <xf numFmtId="10" fontId="4" fillId="0" borderId="27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Border="1" applyAlignment="1" applyProtection="1">
      <alignment horizontal="center" vertical="center"/>
      <protection locked="0"/>
    </xf>
    <xf numFmtId="10" fontId="4" fillId="0" borderId="33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Border="1" applyAlignment="1" applyProtection="1">
      <alignment horizontal="center" vertical="center"/>
      <protection locked="0"/>
    </xf>
    <xf numFmtId="10" fontId="4" fillId="0" borderId="33" xfId="0" applyNumberFormat="1" applyFont="1" applyBorder="1" applyAlignment="1" applyProtection="1">
      <alignment horizontal="center" vertical="center"/>
      <protection locked="0"/>
    </xf>
    <xf numFmtId="0" fontId="8" fillId="22" borderId="20" xfId="56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0" fontId="4" fillId="0" borderId="32" xfId="0" applyNumberFormat="1" applyFont="1" applyBorder="1" applyAlignment="1" applyProtection="1">
      <alignment horizontal="center" vertical="center"/>
      <protection locked="0"/>
    </xf>
    <xf numFmtId="10" fontId="4" fillId="0" borderId="24" xfId="0" applyNumberFormat="1" applyFont="1" applyBorder="1" applyAlignment="1" applyProtection="1">
      <alignment horizontal="center" vertical="center"/>
      <protection locked="0"/>
    </xf>
    <xf numFmtId="10" fontId="4" fillId="0" borderId="31" xfId="0" applyNumberFormat="1" applyFont="1" applyBorder="1" applyAlignment="1" applyProtection="1">
      <alignment horizontal="center" vertical="center"/>
      <protection locked="0"/>
    </xf>
    <xf numFmtId="10" fontId="4" fillId="0" borderId="32" xfId="0" applyNumberFormat="1" applyFont="1" applyFill="1" applyBorder="1" applyAlignment="1" applyProtection="1">
      <alignment horizontal="center" vertical="center"/>
      <protection locked="0"/>
    </xf>
    <xf numFmtId="10" fontId="4" fillId="0" borderId="31" xfId="0" applyNumberFormat="1" applyFont="1" applyFill="1" applyBorder="1" applyAlignment="1" applyProtection="1">
      <alignment horizontal="center" vertical="center"/>
      <protection locked="0"/>
    </xf>
    <xf numFmtId="10" fontId="4" fillId="0" borderId="34" xfId="0" applyNumberFormat="1" applyFont="1" applyBorder="1" applyAlignment="1" applyProtection="1">
      <alignment horizontal="center" vertical="center"/>
      <protection locked="0"/>
    </xf>
    <xf numFmtId="10" fontId="4" fillId="0" borderId="35" xfId="0" applyNumberFormat="1" applyFont="1" applyBorder="1" applyAlignment="1" applyProtection="1">
      <alignment horizontal="center" vertical="center"/>
      <protection locked="0"/>
    </xf>
    <xf numFmtId="10" fontId="4" fillId="0" borderId="36" xfId="0" applyNumberFormat="1" applyFont="1" applyBorder="1" applyAlignment="1" applyProtection="1">
      <alignment horizontal="center" vertical="center"/>
      <protection locked="0"/>
    </xf>
    <xf numFmtId="10" fontId="4" fillId="0" borderId="34" xfId="0" applyNumberFormat="1" applyFont="1" applyBorder="1" applyAlignment="1" applyProtection="1">
      <alignment horizontal="center" vertical="center"/>
      <protection locked="0"/>
    </xf>
    <xf numFmtId="10" fontId="4" fillId="0" borderId="36" xfId="0" applyNumberFormat="1" applyFont="1" applyBorder="1" applyAlignment="1" applyProtection="1">
      <alignment horizontal="center" vertical="center"/>
      <protection locked="0"/>
    </xf>
    <xf numFmtId="0" fontId="8" fillId="22" borderId="20" xfId="56" applyFont="1" applyFill="1" applyBorder="1" applyAlignment="1">
      <alignment horizontal="left"/>
      <protection/>
    </xf>
    <xf numFmtId="0" fontId="8" fillId="22" borderId="37" xfId="56" applyFont="1" applyFill="1" applyBorder="1" applyAlignment="1">
      <alignment horizontal="left"/>
      <protection/>
    </xf>
    <xf numFmtId="10" fontId="4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25" fillId="22" borderId="2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X FHP-MNY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:IV16384"/>
    </sheetView>
  </sheetViews>
  <sheetFormatPr defaultColWidth="9.140625" defaultRowHeight="12.75"/>
  <cols>
    <col min="1" max="19" width="7.7109375" style="0" customWidth="1"/>
  </cols>
  <sheetData>
    <row r="1" spans="1:19" ht="20.25">
      <c r="A1" s="115" t="s">
        <v>344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94"/>
      <c r="O1" s="94"/>
      <c r="P1" s="94"/>
      <c r="Q1" s="94"/>
      <c r="R1" s="94"/>
      <c r="S1" s="94"/>
    </row>
    <row r="2" spans="1:19" ht="24.75" customHeight="1">
      <c r="A2" s="115" t="s">
        <v>345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94"/>
      <c r="O2" s="94"/>
      <c r="P2" s="94"/>
      <c r="Q2" s="94"/>
      <c r="R2" s="94"/>
      <c r="S2" s="94"/>
    </row>
    <row r="3" spans="1:19" ht="23.25" customHeight="1">
      <c r="A3" s="114" t="s">
        <v>346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46"/>
      <c r="O3" s="46"/>
      <c r="P3" s="46"/>
      <c r="Q3" s="46"/>
      <c r="R3" s="46"/>
      <c r="S3" s="46"/>
    </row>
    <row r="4" spans="1:13" ht="15.75">
      <c r="A4" s="114" t="s">
        <v>356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6" spans="1:19" ht="12.75">
      <c r="A6" s="113" t="s">
        <v>350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95"/>
      <c r="O6" s="95"/>
      <c r="P6" s="95"/>
      <c r="Q6" s="95"/>
      <c r="R6" s="95"/>
      <c r="S6" s="95"/>
    </row>
    <row r="7" spans="1:19" ht="12.75">
      <c r="A7" s="113" t="s">
        <v>351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95"/>
      <c r="O7" s="95"/>
      <c r="P7" s="95"/>
      <c r="Q7" s="95"/>
      <c r="R7" s="95"/>
      <c r="S7" s="95"/>
    </row>
    <row r="8" spans="1:19" ht="12.75">
      <c r="A8" s="113" t="s">
        <v>347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95"/>
      <c r="O8" s="95"/>
      <c r="P8" s="95"/>
      <c r="Q8" s="95"/>
      <c r="R8" s="96"/>
      <c r="S8" s="96"/>
    </row>
    <row r="9" spans="18:19" ht="12.75">
      <c r="R9" s="93"/>
      <c r="S9" s="93"/>
    </row>
    <row r="10" spans="1:19" ht="12.75">
      <c r="A10" s="113" t="s">
        <v>352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95"/>
      <c r="O10" s="95"/>
      <c r="P10" s="95"/>
      <c r="Q10" s="95"/>
      <c r="R10" s="95"/>
      <c r="S10" s="95"/>
    </row>
    <row r="11" spans="1:19" ht="12.75">
      <c r="A11" s="113" t="s">
        <v>353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95"/>
      <c r="O11" s="95"/>
      <c r="P11" s="95"/>
      <c r="Q11" s="95"/>
      <c r="R11" s="95"/>
      <c r="S11" s="95"/>
    </row>
    <row r="12" spans="1:19" ht="12.75">
      <c r="A12" s="113" t="s">
        <v>349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95"/>
      <c r="O12" s="95"/>
      <c r="P12" s="95"/>
      <c r="Q12" s="95"/>
      <c r="R12" s="95"/>
      <c r="S12" s="95"/>
    </row>
    <row r="13" spans="1:19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12.75">
      <c r="A14" s="113" t="s">
        <v>354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95"/>
      <c r="O14" s="95"/>
      <c r="P14" s="95"/>
      <c r="Q14" s="95"/>
      <c r="R14" s="95"/>
      <c r="S14" s="95"/>
    </row>
    <row r="15" spans="1:17" ht="12.75">
      <c r="A15" s="113" t="s">
        <v>355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95"/>
      <c r="O15" s="95"/>
      <c r="P15" s="95"/>
      <c r="Q15" s="95"/>
    </row>
  </sheetData>
  <sheetProtection password="A6CE" sheet="1" objects="1" scenarios="1" selectLockedCells="1"/>
  <mergeCells count="12">
    <mergeCell ref="A1:M1"/>
    <mergeCell ref="A2:M2"/>
    <mergeCell ref="A3:M3"/>
    <mergeCell ref="A6:M6"/>
    <mergeCell ref="A12:M12"/>
    <mergeCell ref="A14:M14"/>
    <mergeCell ref="A15:M15"/>
    <mergeCell ref="A4:M4"/>
    <mergeCell ref="A7:M7"/>
    <mergeCell ref="A8:M8"/>
    <mergeCell ref="A10:M10"/>
    <mergeCell ref="A11:M11"/>
  </mergeCells>
  <printOptions horizontalCentered="1"/>
  <pageMargins left="0.25" right="0.25" top="1" bottom="1" header="0.5" footer="0.5"/>
  <pageSetup horizontalDpi="600" verticalDpi="600" orientation="portrait" r:id="rId1"/>
  <headerFooter alignWithMargins="0">
    <oddHeader>&amp;R&amp;"Arial,Bold"&amp;9ATTACHMENT 6e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45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7.421875" style="1" bestFit="1" customWidth="1"/>
    <col min="2" max="2" width="12.7109375" style="1" bestFit="1" customWidth="1"/>
    <col min="3" max="3" width="13.8515625" style="20" bestFit="1" customWidth="1"/>
    <col min="4" max="4" width="15.00390625" style="1" customWidth="1"/>
    <col min="5" max="5" width="20.28125" style="1" customWidth="1"/>
    <col min="6" max="6" width="26.7109375" style="35" customWidth="1"/>
    <col min="7" max="7" width="15.421875" style="5" customWidth="1"/>
    <col min="8" max="9" width="12.7109375" style="1" bestFit="1" customWidth="1"/>
    <col min="10" max="16384" width="9.140625" style="1" customWidth="1"/>
  </cols>
  <sheetData>
    <row r="1" spans="1:7" ht="12.75">
      <c r="A1" s="112" t="s">
        <v>357</v>
      </c>
      <c r="B1" s="49"/>
      <c r="C1" s="15"/>
      <c r="D1" s="3"/>
      <c r="E1" s="35"/>
      <c r="F1" s="5"/>
      <c r="G1" s="1"/>
    </row>
    <row r="2" spans="1:7" ht="12.75">
      <c r="A2" s="44" t="s">
        <v>334</v>
      </c>
      <c r="B2" s="44"/>
      <c r="C2" s="44"/>
      <c r="D2" s="3"/>
      <c r="E2" s="35"/>
      <c r="F2" s="5"/>
      <c r="G2" s="1"/>
    </row>
    <row r="3" spans="1:7" ht="75.75" customHeight="1">
      <c r="A3" s="7" t="s">
        <v>140</v>
      </c>
      <c r="B3" s="16" t="s">
        <v>268</v>
      </c>
      <c r="C3" s="8" t="s">
        <v>341</v>
      </c>
      <c r="D3" s="38" t="s">
        <v>332</v>
      </c>
      <c r="E3" s="9" t="s">
        <v>335</v>
      </c>
      <c r="G3" s="1"/>
    </row>
    <row r="4" spans="1:7" ht="15.75">
      <c r="A4" s="32"/>
      <c r="B4" s="33"/>
      <c r="C4" s="63"/>
      <c r="D4" s="72"/>
      <c r="E4" s="62"/>
      <c r="F4" s="1"/>
      <c r="G4" s="1"/>
    </row>
    <row r="5" spans="1:7" ht="16.5" thickBot="1">
      <c r="A5" s="32"/>
      <c r="B5" s="33"/>
      <c r="C5" s="64"/>
      <c r="D5" s="73"/>
      <c r="E5" s="39"/>
      <c r="F5" s="1"/>
      <c r="G5" s="1"/>
    </row>
    <row r="6" spans="1:7" ht="13.5" thickBot="1">
      <c r="A6" s="78" t="s">
        <v>330</v>
      </c>
      <c r="B6" s="79">
        <v>100</v>
      </c>
      <c r="C6" s="80">
        <v>200</v>
      </c>
      <c r="D6" s="81">
        <v>-0.3</v>
      </c>
      <c r="E6" s="82">
        <f>IF(D6="",0,C6*B6*(D6+100%))</f>
        <v>14000</v>
      </c>
      <c r="F6" s="1"/>
      <c r="G6" s="1"/>
    </row>
    <row r="7" spans="1:7" ht="15.75">
      <c r="A7" s="32"/>
      <c r="B7" s="33"/>
      <c r="C7" s="63"/>
      <c r="D7" s="75"/>
      <c r="E7" s="34"/>
      <c r="F7" s="1"/>
      <c r="G7" s="1"/>
    </row>
    <row r="8" spans="1:7" ht="13.5" thickBot="1">
      <c r="A8" s="10"/>
      <c r="B8" s="17"/>
      <c r="C8" s="65"/>
      <c r="D8" s="74"/>
      <c r="E8" s="34"/>
      <c r="F8" s="1"/>
      <c r="G8" s="1"/>
    </row>
    <row r="9" spans="1:7" ht="13.5" thickBot="1">
      <c r="A9" s="11" t="s">
        <v>141</v>
      </c>
      <c r="B9" s="85">
        <v>5817.25</v>
      </c>
      <c r="C9" s="66">
        <v>366</v>
      </c>
      <c r="D9" s="99"/>
      <c r="E9" s="34">
        <f>IF(D9="",0,C9*B9*(D9+100%))</f>
        <v>0</v>
      </c>
      <c r="F9" s="1"/>
      <c r="G9" s="1"/>
    </row>
    <row r="10" spans="1:7" ht="13.5" thickBot="1">
      <c r="A10" s="11"/>
      <c r="B10" s="18"/>
      <c r="C10" s="66"/>
      <c r="D10" s="100"/>
      <c r="E10" s="34"/>
      <c r="F10" s="1"/>
      <c r="G10" s="1"/>
    </row>
    <row r="11" spans="1:7" ht="12.75">
      <c r="A11" s="11" t="s">
        <v>124</v>
      </c>
      <c r="B11" s="18">
        <v>603.125</v>
      </c>
      <c r="C11" s="66">
        <v>10889</v>
      </c>
      <c r="D11" s="116"/>
      <c r="E11" s="34">
        <f>IF(D11="",0,C11*B11*(D11+100%))</f>
        <v>0</v>
      </c>
      <c r="F11" s="1"/>
      <c r="G11" s="1"/>
    </row>
    <row r="12" spans="1:7" ht="13.5" thickBot="1">
      <c r="A12" s="11" t="s">
        <v>123</v>
      </c>
      <c r="B12" s="18">
        <v>603.125</v>
      </c>
      <c r="C12" s="66">
        <v>1628</v>
      </c>
      <c r="D12" s="118"/>
      <c r="E12" s="34">
        <f>IF(D11="",0,C12*B12*(D11+100%))</f>
        <v>0</v>
      </c>
      <c r="F12" s="1"/>
      <c r="G12" s="1"/>
    </row>
    <row r="13" spans="1:7" ht="13.5" thickBot="1">
      <c r="A13" s="11"/>
      <c r="B13" s="18"/>
      <c r="C13" s="66"/>
      <c r="D13" s="100"/>
      <c r="E13" s="34"/>
      <c r="F13" s="1"/>
      <c r="G13" s="1"/>
    </row>
    <row r="14" spans="1:7" ht="13.5" thickBot="1">
      <c r="A14" s="11" t="s">
        <v>82</v>
      </c>
      <c r="B14" s="18">
        <v>171.126</v>
      </c>
      <c r="C14" s="66">
        <v>15023</v>
      </c>
      <c r="D14" s="99"/>
      <c r="E14" s="34">
        <f>IF(D14="",0,C14*B14*(D14+100%))</f>
        <v>0</v>
      </c>
      <c r="F14" s="1"/>
      <c r="G14" s="1"/>
    </row>
    <row r="15" spans="1:7" ht="13.5" thickBot="1">
      <c r="A15" s="11"/>
      <c r="B15" s="18"/>
      <c r="C15" s="66"/>
      <c r="D15" s="100"/>
      <c r="E15" s="34"/>
      <c r="F15" s="1"/>
      <c r="G15" s="1"/>
    </row>
    <row r="16" spans="1:7" ht="13.5" thickBot="1">
      <c r="A16" s="11" t="s">
        <v>47</v>
      </c>
      <c r="B16" s="18">
        <v>2592.1</v>
      </c>
      <c r="C16" s="66">
        <v>2167</v>
      </c>
      <c r="D16" s="99"/>
      <c r="E16" s="34">
        <f>IF(D16="",0,C16*B16*(D16+100%))</f>
        <v>0</v>
      </c>
      <c r="F16" s="1"/>
      <c r="G16" s="1"/>
    </row>
    <row r="17" spans="1:7" ht="13.5" thickBot="1">
      <c r="A17" s="11"/>
      <c r="B17" s="18"/>
      <c r="C17" s="66"/>
      <c r="D17" s="100"/>
      <c r="E17" s="34"/>
      <c r="F17" s="1"/>
      <c r="G17" s="1"/>
    </row>
    <row r="18" spans="1:7" ht="12.75">
      <c r="A18" s="11" t="s">
        <v>66</v>
      </c>
      <c r="B18" s="18">
        <v>414.62</v>
      </c>
      <c r="C18" s="66">
        <v>530</v>
      </c>
      <c r="D18" s="116"/>
      <c r="E18" s="34">
        <f>IF(D18="",0,C18*B18*(D18+100%))</f>
        <v>0</v>
      </c>
      <c r="F18" s="1"/>
      <c r="G18" s="1"/>
    </row>
    <row r="19" spans="1:7" ht="12.75">
      <c r="A19" s="11" t="s">
        <v>67</v>
      </c>
      <c r="B19" s="18">
        <v>414.62</v>
      </c>
      <c r="C19" s="66">
        <v>9070</v>
      </c>
      <c r="D19" s="117"/>
      <c r="E19" s="34">
        <f>IF(D18="",0,C19*B19*(D18+100%))</f>
        <v>0</v>
      </c>
      <c r="F19" s="1"/>
      <c r="G19" s="1"/>
    </row>
    <row r="20" spans="1:7" ht="13.5" thickBot="1">
      <c r="A20" s="11" t="s">
        <v>68</v>
      </c>
      <c r="B20" s="18">
        <v>592.3119</v>
      </c>
      <c r="C20" s="66">
        <v>208</v>
      </c>
      <c r="D20" s="118"/>
      <c r="E20" s="34">
        <f>IF(D18="",0,C20*B20*(D18+100%))</f>
        <v>0</v>
      </c>
      <c r="F20" s="1"/>
      <c r="G20" s="1"/>
    </row>
    <row r="21" spans="1:7" ht="13.5" thickBot="1">
      <c r="A21" s="11"/>
      <c r="B21" s="20"/>
      <c r="C21" s="66"/>
      <c r="D21" s="100"/>
      <c r="E21" s="34"/>
      <c r="F21" s="1"/>
      <c r="G21" s="1"/>
    </row>
    <row r="22" spans="1:7" ht="12.75">
      <c r="A22" s="11" t="s">
        <v>35</v>
      </c>
      <c r="B22" s="18">
        <v>194.55613</v>
      </c>
      <c r="C22" s="66">
        <v>5094</v>
      </c>
      <c r="D22" s="116"/>
      <c r="E22" s="34">
        <f>IF(D22="",0,C22*B22*(D22+100%))</f>
        <v>0</v>
      </c>
      <c r="F22" s="1"/>
      <c r="G22" s="1"/>
    </row>
    <row r="23" spans="1:7" ht="12.75">
      <c r="A23" s="11" t="s">
        <v>227</v>
      </c>
      <c r="B23" s="18">
        <v>283.31757</v>
      </c>
      <c r="C23" s="66">
        <v>940</v>
      </c>
      <c r="D23" s="117"/>
      <c r="E23" s="34">
        <f>IF(D22="",0,C23*B23*(D22+100%))</f>
        <v>0</v>
      </c>
      <c r="F23" s="1"/>
      <c r="G23" s="1"/>
    </row>
    <row r="24" spans="1:7" ht="12.75">
      <c r="A24" s="11" t="s">
        <v>228</v>
      </c>
      <c r="B24" s="18">
        <v>364.26514</v>
      </c>
      <c r="C24" s="66">
        <v>92</v>
      </c>
      <c r="D24" s="117"/>
      <c r="E24" s="34">
        <f>IF(D22="",0,C24*B24*(D22+100%))</f>
        <v>0</v>
      </c>
      <c r="F24" s="1"/>
      <c r="G24" s="1"/>
    </row>
    <row r="25" spans="1:7" ht="12.75">
      <c r="A25" s="11" t="s">
        <v>31</v>
      </c>
      <c r="B25" s="18">
        <v>38.90995</v>
      </c>
      <c r="C25" s="66">
        <v>4136</v>
      </c>
      <c r="D25" s="117"/>
      <c r="E25" s="34">
        <f>IF(D22="",0,C25*B25*(D22+100%))</f>
        <v>0</v>
      </c>
      <c r="F25" s="1"/>
      <c r="G25" s="1"/>
    </row>
    <row r="26" spans="1:7" ht="12.75">
      <c r="A26" s="11" t="s">
        <v>33</v>
      </c>
      <c r="B26" s="18">
        <v>479.92683</v>
      </c>
      <c r="C26" s="66">
        <v>380</v>
      </c>
      <c r="D26" s="117"/>
      <c r="E26" s="34">
        <f>IF(D22="",0,C26*B26*(D22+100%))</f>
        <v>0</v>
      </c>
      <c r="F26" s="1"/>
      <c r="G26" s="1"/>
    </row>
    <row r="27" spans="1:7" ht="13.5" thickBot="1">
      <c r="A27" s="50" t="s">
        <v>32</v>
      </c>
      <c r="B27" s="51">
        <v>9.95373</v>
      </c>
      <c r="C27" s="67">
        <v>1384</v>
      </c>
      <c r="D27" s="118"/>
      <c r="E27" s="34">
        <f>IF(D22="",0,C27*B27*(D22+100%))</f>
        <v>0</v>
      </c>
      <c r="F27" s="1"/>
      <c r="G27" s="1"/>
    </row>
    <row r="28" spans="1:5" s="56" customFormat="1" ht="12.75">
      <c r="A28" s="11"/>
      <c r="B28" s="18"/>
      <c r="C28" s="66"/>
      <c r="D28" s="101"/>
      <c r="E28" s="55"/>
    </row>
    <row r="29" spans="1:7" ht="13.5" thickBot="1">
      <c r="A29" s="52" t="s">
        <v>83</v>
      </c>
      <c r="B29" s="53">
        <v>15.32</v>
      </c>
      <c r="C29" s="68">
        <v>183800</v>
      </c>
      <c r="D29" s="102"/>
      <c r="E29" s="54">
        <f>IF(D29="",0,C29*B29*(D29+100%))</f>
        <v>0</v>
      </c>
      <c r="F29" s="1"/>
      <c r="G29" s="1"/>
    </row>
    <row r="30" spans="1:7" ht="13.5" thickBot="1">
      <c r="A30" s="11"/>
      <c r="B30" s="18"/>
      <c r="C30" s="66"/>
      <c r="D30" s="100"/>
      <c r="E30" s="34"/>
      <c r="F30" s="1"/>
      <c r="G30" s="1"/>
    </row>
    <row r="31" spans="1:7" ht="12.75">
      <c r="A31" s="11" t="s">
        <v>261</v>
      </c>
      <c r="B31" s="18">
        <v>798.896</v>
      </c>
      <c r="C31" s="66">
        <v>100</v>
      </c>
      <c r="D31" s="116"/>
      <c r="E31" s="34">
        <f>IF(D31="",0,C31*B31*(D31+100%))</f>
        <v>0</v>
      </c>
      <c r="F31" s="1"/>
      <c r="G31" s="1"/>
    </row>
    <row r="32" spans="1:7" ht="13.5" thickBot="1">
      <c r="A32" s="11" t="s">
        <v>262</v>
      </c>
      <c r="B32" s="18">
        <v>199.724</v>
      </c>
      <c r="C32" s="66">
        <v>100</v>
      </c>
      <c r="D32" s="118"/>
      <c r="E32" s="34">
        <f>IF(D31="",0,C32*B32*(D31+100%))</f>
        <v>0</v>
      </c>
      <c r="F32" s="1"/>
      <c r="G32" s="1"/>
    </row>
    <row r="33" spans="1:7" ht="13.5" thickBot="1">
      <c r="A33" s="11"/>
      <c r="B33" s="18"/>
      <c r="C33" s="66"/>
      <c r="D33" s="100"/>
      <c r="E33" s="34"/>
      <c r="F33" s="1"/>
      <c r="G33" s="1"/>
    </row>
    <row r="34" spans="1:7" ht="13.5" thickBot="1">
      <c r="A34" s="11" t="s">
        <v>111</v>
      </c>
      <c r="B34" s="18">
        <v>83</v>
      </c>
      <c r="C34" s="66">
        <v>380</v>
      </c>
      <c r="D34" s="99"/>
      <c r="E34" s="34">
        <f>IF(D34="",0,C34*B34*(D34+100%))</f>
        <v>0</v>
      </c>
      <c r="F34" s="1"/>
      <c r="G34" s="1"/>
    </row>
    <row r="35" spans="1:7" ht="13.5" thickBot="1">
      <c r="A35" s="11"/>
      <c r="B35" s="18"/>
      <c r="C35" s="66"/>
      <c r="D35" s="100"/>
      <c r="E35" s="34"/>
      <c r="F35" s="1"/>
      <c r="G35" s="1"/>
    </row>
    <row r="36" spans="1:7" ht="13.5" thickBot="1">
      <c r="A36" s="11" t="s">
        <v>48</v>
      </c>
      <c r="B36" s="18">
        <v>18.60433</v>
      </c>
      <c r="C36" s="66">
        <v>1995</v>
      </c>
      <c r="D36" s="99"/>
      <c r="E36" s="34">
        <f>IF(D36="",0,C36*B36*(D36+100%))</f>
        <v>0</v>
      </c>
      <c r="F36" s="1"/>
      <c r="G36" s="1"/>
    </row>
    <row r="37" spans="1:7" ht="13.5" thickBot="1">
      <c r="A37" s="11"/>
      <c r="B37" s="18"/>
      <c r="C37" s="66"/>
      <c r="D37" s="100"/>
      <c r="E37" s="34"/>
      <c r="F37" s="1"/>
      <c r="G37" s="1"/>
    </row>
    <row r="38" spans="1:7" ht="13.5" thickBot="1">
      <c r="A38" s="11" t="s">
        <v>102</v>
      </c>
      <c r="B38" s="18">
        <v>84.1194</v>
      </c>
      <c r="C38" s="66">
        <v>866</v>
      </c>
      <c r="D38" s="99"/>
      <c r="E38" s="34">
        <f>IF(D38="",0,C38*B38*(D38+100%))</f>
        <v>0</v>
      </c>
      <c r="F38" s="1"/>
      <c r="G38" s="1"/>
    </row>
    <row r="39" spans="1:7" ht="13.5" thickBot="1">
      <c r="A39" s="11"/>
      <c r="B39" s="18"/>
      <c r="C39" s="66"/>
      <c r="D39" s="100"/>
      <c r="E39" s="34"/>
      <c r="F39" s="1"/>
      <c r="G39" s="1"/>
    </row>
    <row r="40" spans="1:7" ht="12.75">
      <c r="A40" s="11" t="s">
        <v>113</v>
      </c>
      <c r="B40" s="18">
        <v>216.4</v>
      </c>
      <c r="C40" s="66">
        <v>12473</v>
      </c>
      <c r="D40" s="116"/>
      <c r="E40" s="34">
        <f>IF(D40="",0,C40*B40*(D40+100%))</f>
        <v>0</v>
      </c>
      <c r="F40" s="1"/>
      <c r="G40" s="1"/>
    </row>
    <row r="41" spans="1:7" ht="12.75">
      <c r="A41" s="11" t="s">
        <v>162</v>
      </c>
      <c r="B41" s="18">
        <v>424.31372</v>
      </c>
      <c r="C41" s="66">
        <v>334</v>
      </c>
      <c r="D41" s="117"/>
      <c r="E41" s="34">
        <f>IF(D40="",0,C41*B41*(D40+100%))</f>
        <v>0</v>
      </c>
      <c r="F41" s="1"/>
      <c r="G41" s="1"/>
    </row>
    <row r="42" spans="1:7" ht="12.75">
      <c r="A42" s="11" t="s">
        <v>115</v>
      </c>
      <c r="B42" s="18">
        <v>441.63265</v>
      </c>
      <c r="C42" s="66">
        <v>6371</v>
      </c>
      <c r="D42" s="117"/>
      <c r="E42" s="34">
        <f>IF(D40="",0,C42*B42*(D40+100%))</f>
        <v>0</v>
      </c>
      <c r="F42" s="1"/>
      <c r="G42" s="1"/>
    </row>
    <row r="43" spans="1:7" ht="13.5" thickBot="1">
      <c r="A43" s="11" t="s">
        <v>114</v>
      </c>
      <c r="B43" s="18">
        <v>441.63265</v>
      </c>
      <c r="C43" s="66">
        <v>16920</v>
      </c>
      <c r="D43" s="118"/>
      <c r="E43" s="34">
        <f>IF(D40="",0,C43*B43*(D40+100%))</f>
        <v>0</v>
      </c>
      <c r="F43" s="1"/>
      <c r="G43" s="1"/>
    </row>
    <row r="44" spans="1:7" ht="13.5" thickBot="1">
      <c r="A44" s="11"/>
      <c r="B44" s="18"/>
      <c r="C44" s="66"/>
      <c r="D44" s="100"/>
      <c r="E44" s="34"/>
      <c r="F44" s="1"/>
      <c r="G44" s="1"/>
    </row>
    <row r="45" spans="1:7" ht="12.75">
      <c r="A45" s="11" t="s">
        <v>19</v>
      </c>
      <c r="B45" s="18">
        <v>865.58</v>
      </c>
      <c r="C45" s="66">
        <v>1968</v>
      </c>
      <c r="D45" s="116"/>
      <c r="E45" s="34">
        <f>IF(D45="",0,C45*B45*(D45+100%))</f>
        <v>0</v>
      </c>
      <c r="F45" s="1"/>
      <c r="G45" s="1"/>
    </row>
    <row r="46" spans="1:7" ht="13.5" thickBot="1">
      <c r="A46" s="11" t="s">
        <v>18</v>
      </c>
      <c r="B46" s="18">
        <v>865.58</v>
      </c>
      <c r="C46" s="66">
        <v>7058</v>
      </c>
      <c r="D46" s="118"/>
      <c r="E46" s="34">
        <f>IF(D45="",0,C46*B46*(D45+100%))</f>
        <v>0</v>
      </c>
      <c r="F46" s="1"/>
      <c r="G46" s="1"/>
    </row>
    <row r="47" spans="1:7" ht="13.5" thickBot="1">
      <c r="A47" s="76"/>
      <c r="B47" s="76"/>
      <c r="C47" s="69"/>
      <c r="D47" s="103"/>
      <c r="E47" s="34"/>
      <c r="F47" s="42"/>
      <c r="G47" s="1"/>
    </row>
    <row r="48" spans="1:7" ht="13.5" thickBot="1">
      <c r="A48" s="11" t="s">
        <v>110</v>
      </c>
      <c r="B48" s="18">
        <v>81.145</v>
      </c>
      <c r="C48" s="66">
        <v>156</v>
      </c>
      <c r="D48" s="99"/>
      <c r="E48" s="34">
        <f>IF(D48="",0,C48*B48*(D48+100%))</f>
        <v>0</v>
      </c>
      <c r="F48" s="1"/>
      <c r="G48" s="1"/>
    </row>
    <row r="49" spans="1:7" ht="13.5" thickBot="1">
      <c r="A49" s="11"/>
      <c r="B49" s="18"/>
      <c r="C49" s="66"/>
      <c r="D49" s="100"/>
      <c r="E49" s="34"/>
      <c r="F49" s="1"/>
      <c r="G49" s="1"/>
    </row>
    <row r="50" spans="1:7" ht="12.75">
      <c r="A50" s="11" t="s">
        <v>60</v>
      </c>
      <c r="B50" s="18">
        <v>75.925</v>
      </c>
      <c r="C50" s="66">
        <v>1094</v>
      </c>
      <c r="D50" s="116"/>
      <c r="E50" s="34">
        <f>IF(D50="",0,C50*B50*(D50+100%))</f>
        <v>0</v>
      </c>
      <c r="F50" s="1"/>
      <c r="G50" s="1"/>
    </row>
    <row r="51" spans="1:7" ht="13.5" thickBot="1">
      <c r="A51" s="11" t="s">
        <v>59</v>
      </c>
      <c r="B51" s="18">
        <v>75.925</v>
      </c>
      <c r="C51" s="66">
        <v>10</v>
      </c>
      <c r="D51" s="118"/>
      <c r="E51" s="34">
        <f>IF(D50="",0,C51*B51*(D50+100%))</f>
        <v>0</v>
      </c>
      <c r="F51" s="1"/>
      <c r="G51" s="1"/>
    </row>
    <row r="52" spans="1:7" ht="13.5" thickBot="1">
      <c r="A52" s="11"/>
      <c r="B52" s="18"/>
      <c r="C52" s="66"/>
      <c r="D52" s="100"/>
      <c r="E52" s="34"/>
      <c r="F52" s="1"/>
      <c r="G52" s="1"/>
    </row>
    <row r="53" spans="1:7" ht="13.5" thickBot="1">
      <c r="A53" s="11" t="s">
        <v>131</v>
      </c>
      <c r="B53" s="18">
        <v>130.68</v>
      </c>
      <c r="C53" s="66">
        <v>12</v>
      </c>
      <c r="D53" s="99"/>
      <c r="E53" s="77">
        <f>IF(D53="",0,C53*B53*(D53+100%))</f>
        <v>0</v>
      </c>
      <c r="F53" s="1"/>
      <c r="G53" s="1"/>
    </row>
    <row r="54" spans="1:7" ht="13.5" thickBot="1">
      <c r="A54" s="11"/>
      <c r="B54" s="18"/>
      <c r="C54" s="66"/>
      <c r="D54" s="100"/>
      <c r="E54" s="34"/>
      <c r="F54" s="1"/>
      <c r="G54" s="1"/>
    </row>
    <row r="55" spans="1:7" ht="13.5" thickBot="1">
      <c r="A55" s="11" t="s">
        <v>61</v>
      </c>
      <c r="B55" s="18">
        <v>58</v>
      </c>
      <c r="C55" s="66">
        <v>526</v>
      </c>
      <c r="D55" s="99"/>
      <c r="E55" s="34">
        <f>IF(D55="",0,C55*B55*(D55+100%))</f>
        <v>0</v>
      </c>
      <c r="F55" s="1"/>
      <c r="G55" s="1"/>
    </row>
    <row r="56" spans="1:7" ht="13.5" thickBot="1">
      <c r="A56" s="11"/>
      <c r="B56" s="18"/>
      <c r="C56" s="66"/>
      <c r="D56" s="100"/>
      <c r="E56" s="34"/>
      <c r="F56" s="1"/>
      <c r="G56" s="1"/>
    </row>
    <row r="57" spans="1:7" ht="13.5" thickBot="1">
      <c r="A57" s="11" t="s">
        <v>116</v>
      </c>
      <c r="B57" s="18">
        <v>135.205</v>
      </c>
      <c r="C57" s="66">
        <v>350</v>
      </c>
      <c r="D57" s="99"/>
      <c r="E57" s="34">
        <f>IF(D57="",0,C57*B57*(D57+100%))</f>
        <v>0</v>
      </c>
      <c r="F57" s="1"/>
      <c r="G57" s="1"/>
    </row>
    <row r="58" spans="1:7" ht="13.5" thickBot="1">
      <c r="A58" s="11"/>
      <c r="B58" s="18"/>
      <c r="C58" s="66"/>
      <c r="D58" s="100"/>
      <c r="E58" s="34"/>
      <c r="F58" s="1"/>
      <c r="G58" s="1"/>
    </row>
    <row r="59" spans="1:7" ht="12.75">
      <c r="A59" s="11" t="s">
        <v>119</v>
      </c>
      <c r="B59" s="18">
        <v>209.70457</v>
      </c>
      <c r="C59" s="66">
        <v>4678</v>
      </c>
      <c r="D59" s="116"/>
      <c r="E59" s="34">
        <f>IF(D59="",0,C59*B59*(D59+100%))</f>
        <v>0</v>
      </c>
      <c r="F59" s="1"/>
      <c r="G59" s="1"/>
    </row>
    <row r="60" spans="1:7" ht="12.75">
      <c r="A60" s="11" t="s">
        <v>229</v>
      </c>
      <c r="B60" s="18">
        <v>224.225</v>
      </c>
      <c r="C60" s="66">
        <v>224</v>
      </c>
      <c r="D60" s="117"/>
      <c r="E60" s="34">
        <f>IF(D59="",0,C60*B60*(D59+100%))</f>
        <v>0</v>
      </c>
      <c r="F60" s="1"/>
      <c r="G60" s="1"/>
    </row>
    <row r="61" spans="1:7" ht="12.75">
      <c r="A61" s="11" t="s">
        <v>120</v>
      </c>
      <c r="B61" s="18">
        <v>238.755</v>
      </c>
      <c r="C61" s="66">
        <v>1848</v>
      </c>
      <c r="D61" s="117"/>
      <c r="E61" s="34">
        <f>IF(D59="",0,C61*B61*(D59+100%))</f>
        <v>0</v>
      </c>
      <c r="F61" s="1"/>
      <c r="G61" s="1"/>
    </row>
    <row r="62" spans="1:7" ht="13.5" thickBot="1">
      <c r="A62" s="11" t="s">
        <v>118</v>
      </c>
      <c r="B62" s="18">
        <v>129.18892</v>
      </c>
      <c r="C62" s="66">
        <v>8512</v>
      </c>
      <c r="D62" s="118"/>
      <c r="E62" s="34">
        <f>IF(D59="",0,C62*B62*(D59+100%))</f>
        <v>0</v>
      </c>
      <c r="F62" s="1"/>
      <c r="G62" s="1"/>
    </row>
    <row r="63" spans="1:7" ht="13.5" thickBot="1">
      <c r="A63" s="11"/>
      <c r="B63" s="18"/>
      <c r="C63" s="66"/>
      <c r="D63" s="100"/>
      <c r="E63" s="34"/>
      <c r="F63" s="1"/>
      <c r="G63" s="1"/>
    </row>
    <row r="64" spans="1:7" ht="13.5" thickBot="1">
      <c r="A64" s="11" t="s">
        <v>274</v>
      </c>
      <c r="B64" s="18">
        <v>2937.25</v>
      </c>
      <c r="C64" s="66">
        <v>100</v>
      </c>
      <c r="D64" s="99"/>
      <c r="E64" s="34">
        <f>IF(D64="",0,C64*B64*(D64+100%))</f>
        <v>0</v>
      </c>
      <c r="F64" s="1"/>
      <c r="G64" s="1"/>
    </row>
    <row r="65" spans="1:7" ht="13.5" thickBot="1">
      <c r="A65" s="11"/>
      <c r="B65" s="18"/>
      <c r="C65" s="66"/>
      <c r="D65" s="100"/>
      <c r="E65" s="34"/>
      <c r="F65" s="1"/>
      <c r="G65" s="1"/>
    </row>
    <row r="66" spans="1:7" ht="13.5" thickBot="1">
      <c r="A66" s="11" t="s">
        <v>275</v>
      </c>
      <c r="B66" s="18">
        <v>2656</v>
      </c>
      <c r="C66" s="66">
        <v>100</v>
      </c>
      <c r="D66" s="99"/>
      <c r="E66" s="34">
        <f>IF(D66="",0,C66*B66*(D66+100%))</f>
        <v>0</v>
      </c>
      <c r="F66" s="1"/>
      <c r="G66" s="1"/>
    </row>
    <row r="67" spans="1:7" ht="13.5" thickBot="1">
      <c r="A67" s="11"/>
      <c r="B67" s="18"/>
      <c r="C67" s="66"/>
      <c r="D67" s="100"/>
      <c r="E67" s="34"/>
      <c r="F67" s="1"/>
      <c r="G67" s="1"/>
    </row>
    <row r="68" spans="1:7" ht="13.5" thickBot="1">
      <c r="A68" s="11" t="s">
        <v>276</v>
      </c>
      <c r="B68" s="18">
        <v>2375</v>
      </c>
      <c r="C68" s="66">
        <v>100</v>
      </c>
      <c r="D68" s="99"/>
      <c r="E68" s="34">
        <f>IF(D68="",0,C68*B68*(D68+100%))</f>
        <v>0</v>
      </c>
      <c r="F68" s="1"/>
      <c r="G68" s="1"/>
    </row>
    <row r="69" spans="1:7" ht="13.5" thickBot="1">
      <c r="A69" s="11"/>
      <c r="B69" s="18"/>
      <c r="C69" s="66"/>
      <c r="D69" s="100"/>
      <c r="E69" s="34"/>
      <c r="F69" s="1"/>
      <c r="G69" s="1"/>
    </row>
    <row r="70" spans="1:7" ht="13.5" thickBot="1">
      <c r="A70" s="11" t="s">
        <v>137</v>
      </c>
      <c r="B70" s="18">
        <v>555.11</v>
      </c>
      <c r="C70" s="66">
        <v>56</v>
      </c>
      <c r="D70" s="99"/>
      <c r="E70" s="34">
        <f>IF(D70="",0,C70*B70*(D70+100%))</f>
        <v>0</v>
      </c>
      <c r="F70" s="1"/>
      <c r="G70" s="1"/>
    </row>
    <row r="71" spans="1:7" ht="13.5" thickBot="1">
      <c r="A71" s="11"/>
      <c r="B71" s="18"/>
      <c r="C71" s="66"/>
      <c r="D71" s="100"/>
      <c r="E71" s="34"/>
      <c r="F71" s="1"/>
      <c r="G71" s="1"/>
    </row>
    <row r="72" spans="1:7" ht="12.75">
      <c r="A72" s="11" t="s">
        <v>4</v>
      </c>
      <c r="B72" s="18">
        <v>6.6885</v>
      </c>
      <c r="C72" s="66">
        <v>6740</v>
      </c>
      <c r="D72" s="116"/>
      <c r="E72" s="34">
        <f>IF(D72="",0,C72*B72*(D72+100%))</f>
        <v>0</v>
      </c>
      <c r="F72" s="1"/>
      <c r="G72" s="1"/>
    </row>
    <row r="73" spans="1:7" ht="13.5" thickBot="1">
      <c r="A73" s="11" t="s">
        <v>5</v>
      </c>
      <c r="B73" s="18">
        <v>22.29233</v>
      </c>
      <c r="C73" s="66">
        <v>104079</v>
      </c>
      <c r="D73" s="118"/>
      <c r="E73" s="34">
        <f>IF(D72="",0,C73*B73*(D72+100%))</f>
        <v>0</v>
      </c>
      <c r="F73" s="1"/>
      <c r="G73" s="1"/>
    </row>
    <row r="74" spans="1:7" ht="13.5" thickBot="1">
      <c r="A74" s="11"/>
      <c r="B74" s="18"/>
      <c r="C74" s="66"/>
      <c r="D74" s="100"/>
      <c r="E74" s="34"/>
      <c r="F74" s="1"/>
      <c r="G74" s="1"/>
    </row>
    <row r="75" spans="1:7" ht="13.5" thickBot="1">
      <c r="A75" s="11" t="s">
        <v>136</v>
      </c>
      <c r="B75" s="18">
        <v>12</v>
      </c>
      <c r="C75" s="66">
        <v>1350</v>
      </c>
      <c r="D75" s="99"/>
      <c r="E75" s="34">
        <f>IF(D75="",0,C75*B75*(D75+100%))</f>
        <v>0</v>
      </c>
      <c r="F75" s="1"/>
      <c r="G75" s="1"/>
    </row>
    <row r="76" spans="1:7" ht="13.5" thickBot="1">
      <c r="A76" s="11"/>
      <c r="B76" s="18"/>
      <c r="C76" s="66"/>
      <c r="D76" s="100"/>
      <c r="E76" s="34"/>
      <c r="F76" s="1"/>
      <c r="G76" s="1"/>
    </row>
    <row r="77" spans="1:7" ht="12.75">
      <c r="A77" s="50" t="s">
        <v>79</v>
      </c>
      <c r="B77" s="51">
        <v>3249.59</v>
      </c>
      <c r="C77" s="67">
        <v>96</v>
      </c>
      <c r="D77" s="104"/>
      <c r="E77" s="34">
        <f>IF(D77="",0,C77*B77*(D77+100%))</f>
        <v>0</v>
      </c>
      <c r="F77" s="1"/>
      <c r="G77" s="1"/>
    </row>
    <row r="78" spans="1:5" s="56" customFormat="1" ht="13.5" thickBot="1">
      <c r="A78" s="11"/>
      <c r="B78" s="18"/>
      <c r="C78" s="66"/>
      <c r="D78" s="101"/>
      <c r="E78" s="55"/>
    </row>
    <row r="79" spans="1:7" ht="12.75">
      <c r="A79" s="52" t="s">
        <v>73</v>
      </c>
      <c r="B79" s="53">
        <v>171.875</v>
      </c>
      <c r="C79" s="68">
        <v>466</v>
      </c>
      <c r="D79" s="116"/>
      <c r="E79" s="54">
        <f>IF(D79="",0,C79*B79*(D79+100%))</f>
        <v>0</v>
      </c>
      <c r="F79" s="1"/>
      <c r="G79" s="1"/>
    </row>
    <row r="80" spans="1:7" ht="13.5" thickBot="1">
      <c r="A80" s="11" t="s">
        <v>74</v>
      </c>
      <c r="B80" s="18">
        <v>171.875</v>
      </c>
      <c r="C80" s="66">
        <v>1305</v>
      </c>
      <c r="D80" s="118"/>
      <c r="E80" s="34">
        <f>IF(D79="",0,C80*B80*(D79+100%))</f>
        <v>0</v>
      </c>
      <c r="F80" s="1"/>
      <c r="G80" s="1"/>
    </row>
    <row r="81" spans="1:7" ht="13.5" thickBot="1">
      <c r="A81" s="11"/>
      <c r="B81" s="18"/>
      <c r="C81" s="66"/>
      <c r="D81" s="100"/>
      <c r="E81" s="34"/>
      <c r="F81" s="1"/>
      <c r="G81" s="1"/>
    </row>
    <row r="82" spans="1:7" ht="12.75">
      <c r="A82" s="11" t="s">
        <v>219</v>
      </c>
      <c r="B82" s="18">
        <v>339.694</v>
      </c>
      <c r="C82" s="66">
        <v>476</v>
      </c>
      <c r="D82" s="116"/>
      <c r="E82" s="34">
        <f>IF(D82="",0,C82*B82*(D82+100%))</f>
        <v>0</v>
      </c>
      <c r="F82" s="1"/>
      <c r="G82" s="1"/>
    </row>
    <row r="83" spans="1:7" ht="12.75">
      <c r="A83" s="11" t="s">
        <v>121</v>
      </c>
      <c r="B83" s="18">
        <v>378.1645</v>
      </c>
      <c r="C83" s="66">
        <v>343</v>
      </c>
      <c r="D83" s="117"/>
      <c r="E83" s="34">
        <f>IF(D82="",0,C83*B83*(D82+100%))</f>
        <v>0</v>
      </c>
      <c r="F83" s="1"/>
      <c r="G83" s="1"/>
    </row>
    <row r="84" spans="1:7" ht="12.75">
      <c r="A84" s="11" t="s">
        <v>122</v>
      </c>
      <c r="B84" s="18">
        <v>393.106</v>
      </c>
      <c r="C84" s="66">
        <v>2128</v>
      </c>
      <c r="D84" s="117"/>
      <c r="E84" s="34">
        <f>IF(D82="",0,C84*B84*(D82+100%))</f>
        <v>0</v>
      </c>
      <c r="F84" s="1"/>
      <c r="G84" s="1"/>
    </row>
    <row r="85" spans="1:7" ht="13.5" thickBot="1">
      <c r="A85" s="11" t="s">
        <v>220</v>
      </c>
      <c r="B85" s="18">
        <v>324.5965</v>
      </c>
      <c r="C85" s="66">
        <v>238</v>
      </c>
      <c r="D85" s="118"/>
      <c r="E85" s="34">
        <f>IF(D82="",0,C85*B85*(D82+100%))</f>
        <v>0</v>
      </c>
      <c r="F85" s="1"/>
      <c r="G85" s="1"/>
    </row>
    <row r="86" spans="1:7" ht="13.5" thickBot="1">
      <c r="A86" s="11"/>
      <c r="B86" s="18"/>
      <c r="C86" s="66"/>
      <c r="D86" s="100"/>
      <c r="E86" s="34"/>
      <c r="F86" s="1"/>
      <c r="G86" s="1"/>
    </row>
    <row r="87" spans="1:7" ht="12.75">
      <c r="A87" s="11" t="s">
        <v>13</v>
      </c>
      <c r="B87" s="18">
        <v>775.91</v>
      </c>
      <c r="C87" s="66">
        <v>5</v>
      </c>
      <c r="D87" s="116"/>
      <c r="E87" s="34">
        <f>IF(D87="",0,C87*B87*(D87+100%))</f>
        <v>0</v>
      </c>
      <c r="F87" s="1"/>
      <c r="G87" s="1"/>
    </row>
    <row r="88" spans="1:7" ht="12.75">
      <c r="A88" s="11" t="s">
        <v>14</v>
      </c>
      <c r="B88" s="18">
        <v>1552.83</v>
      </c>
      <c r="C88" s="66">
        <v>2</v>
      </c>
      <c r="D88" s="117"/>
      <c r="E88" s="34">
        <f>IF(D87="",0,C88*B88*(D87+100%))</f>
        <v>0</v>
      </c>
      <c r="F88" s="1"/>
      <c r="G88" s="1"/>
    </row>
    <row r="89" spans="1:7" ht="13.5" thickBot="1">
      <c r="A89" s="11" t="s">
        <v>15</v>
      </c>
      <c r="B89" s="18">
        <v>258.75</v>
      </c>
      <c r="C89" s="66">
        <v>4</v>
      </c>
      <c r="D89" s="118"/>
      <c r="E89" s="34">
        <f>IF(D87="",0,C89*B89*(D87+100%))</f>
        <v>0</v>
      </c>
      <c r="F89" s="1"/>
      <c r="G89" s="1"/>
    </row>
    <row r="90" spans="1:7" ht="13.5" thickBot="1">
      <c r="A90" s="11"/>
      <c r="B90" s="18"/>
      <c r="C90" s="66"/>
      <c r="D90" s="100"/>
      <c r="E90" s="34"/>
      <c r="F90" s="1"/>
      <c r="G90" s="1"/>
    </row>
    <row r="91" spans="1:7" ht="12.75">
      <c r="A91" s="11" t="s">
        <v>196</v>
      </c>
      <c r="B91" s="18">
        <v>590.21</v>
      </c>
      <c r="C91" s="66">
        <v>100</v>
      </c>
      <c r="D91" s="116"/>
      <c r="E91" s="34">
        <f>IF(D91="",0,C91*B91*(D91+100%))</f>
        <v>0</v>
      </c>
      <c r="F91" s="1"/>
      <c r="G91" s="1"/>
    </row>
    <row r="92" spans="1:7" ht="12.75">
      <c r="A92" s="11" t="s">
        <v>51</v>
      </c>
      <c r="B92" s="18">
        <v>2443.4</v>
      </c>
      <c r="C92" s="66">
        <v>237</v>
      </c>
      <c r="D92" s="117"/>
      <c r="E92" s="34">
        <f>IF(D91="",0,C92*B92*(D91+100%))</f>
        <v>0</v>
      </c>
      <c r="F92" s="1"/>
      <c r="G92" s="1"/>
    </row>
    <row r="93" spans="1:7" ht="12.75">
      <c r="A93" s="11" t="s">
        <v>53</v>
      </c>
      <c r="B93" s="18">
        <v>814.48</v>
      </c>
      <c r="C93" s="66">
        <v>502</v>
      </c>
      <c r="D93" s="117"/>
      <c r="E93" s="34">
        <f>IF(D91="",0,C93*B93*(D91+100%))</f>
        <v>0</v>
      </c>
      <c r="F93" s="1"/>
      <c r="G93" s="1"/>
    </row>
    <row r="94" spans="1:7" ht="12.75">
      <c r="A94" s="11" t="s">
        <v>55</v>
      </c>
      <c r="B94" s="18">
        <v>3257.88</v>
      </c>
      <c r="C94" s="66">
        <v>209</v>
      </c>
      <c r="D94" s="117"/>
      <c r="E94" s="34">
        <f>IF(D91="",0,C94*B94*(D91+100%))</f>
        <v>0</v>
      </c>
      <c r="F94" s="1"/>
      <c r="G94" s="1"/>
    </row>
    <row r="95" spans="1:7" ht="12.75">
      <c r="A95" s="11" t="s">
        <v>54</v>
      </c>
      <c r="B95" s="18">
        <v>2050.45</v>
      </c>
      <c r="C95" s="66">
        <v>396</v>
      </c>
      <c r="D95" s="117"/>
      <c r="E95" s="34">
        <f>IF(D91="",0,C95*B95*(D91+100%))</f>
        <v>0</v>
      </c>
      <c r="F95" s="1"/>
      <c r="G95" s="1"/>
    </row>
    <row r="96" spans="1:7" ht="12.75">
      <c r="A96" s="11" t="s">
        <v>52</v>
      </c>
      <c r="B96" s="18">
        <v>683.48</v>
      </c>
      <c r="C96" s="66">
        <v>1773</v>
      </c>
      <c r="D96" s="117"/>
      <c r="E96" s="34">
        <f>IF(D91="",0,C96*B96*(D91+100%))</f>
        <v>0</v>
      </c>
      <c r="F96" s="1"/>
      <c r="G96" s="1"/>
    </row>
    <row r="97" spans="1:7" ht="12.75">
      <c r="A97" s="11" t="s">
        <v>50</v>
      </c>
      <c r="B97" s="18">
        <v>1492.75</v>
      </c>
      <c r="C97" s="66">
        <v>349</v>
      </c>
      <c r="D97" s="117"/>
      <c r="E97" s="34">
        <f>IF(D91="",0,C97*B97*(D91+100%))</f>
        <v>0</v>
      </c>
      <c r="F97" s="1"/>
      <c r="G97" s="1"/>
    </row>
    <row r="98" spans="1:7" ht="12.75">
      <c r="A98" s="11" t="s">
        <v>197</v>
      </c>
      <c r="B98" s="18">
        <v>1644.1</v>
      </c>
      <c r="C98" s="66">
        <v>441</v>
      </c>
      <c r="D98" s="117"/>
      <c r="E98" s="34">
        <f>IF(D91="",0,C98*B98*(D91+100%))</f>
        <v>0</v>
      </c>
      <c r="F98" s="1"/>
      <c r="G98" s="1"/>
    </row>
    <row r="99" spans="1:7" ht="13.5" thickBot="1">
      <c r="A99" s="11" t="s">
        <v>198</v>
      </c>
      <c r="B99" s="18">
        <v>822.23</v>
      </c>
      <c r="C99" s="66">
        <v>187</v>
      </c>
      <c r="D99" s="118"/>
      <c r="E99" s="34">
        <f>IF(D91="",0,C99*B99*(D91+100%))</f>
        <v>0</v>
      </c>
      <c r="F99" s="1"/>
      <c r="G99" s="1"/>
    </row>
    <row r="100" spans="1:7" ht="13.5" thickBot="1">
      <c r="A100" s="11"/>
      <c r="B100" s="18"/>
      <c r="C100" s="66"/>
      <c r="D100" s="100"/>
      <c r="E100" s="34"/>
      <c r="F100" s="1"/>
      <c r="G100" s="1"/>
    </row>
    <row r="101" spans="1:7" ht="13.5" thickBot="1">
      <c r="A101" s="11" t="s">
        <v>263</v>
      </c>
      <c r="B101" s="18">
        <v>17500</v>
      </c>
      <c r="C101" s="66">
        <v>100</v>
      </c>
      <c r="D101" s="99"/>
      <c r="E101" s="34">
        <f>IF(D101="",0,C101*B101*(D101+100%))</f>
        <v>0</v>
      </c>
      <c r="F101" s="1"/>
      <c r="G101" s="1"/>
    </row>
    <row r="102" spans="1:7" ht="13.5" thickBot="1">
      <c r="A102" s="11"/>
      <c r="B102" s="18"/>
      <c r="C102" s="66"/>
      <c r="D102" s="100"/>
      <c r="E102" s="34"/>
      <c r="F102" s="1"/>
      <c r="G102" s="1"/>
    </row>
    <row r="103" spans="1:7" ht="12.75">
      <c r="A103" s="50" t="s">
        <v>264</v>
      </c>
      <c r="B103" s="51">
        <v>6250</v>
      </c>
      <c r="C103" s="67">
        <v>100</v>
      </c>
      <c r="D103" s="104"/>
      <c r="E103" s="34">
        <f>IF(D103="",0,C103*B103*(D103+100%))</f>
        <v>0</v>
      </c>
      <c r="F103" s="1"/>
      <c r="G103" s="1"/>
    </row>
    <row r="104" spans="1:5" s="56" customFormat="1" ht="13.5" thickBot="1">
      <c r="A104" s="11"/>
      <c r="B104" s="18"/>
      <c r="C104" s="66"/>
      <c r="D104" s="101"/>
      <c r="E104" s="55"/>
    </row>
    <row r="105" spans="1:7" ht="12.75">
      <c r="A105" s="52" t="s">
        <v>57</v>
      </c>
      <c r="B105" s="53">
        <v>1409.98</v>
      </c>
      <c r="C105" s="68">
        <v>13</v>
      </c>
      <c r="D105" s="116"/>
      <c r="E105" s="54">
        <f>IF(D105="",0,C105*B105*(D105+100%))</f>
        <v>0</v>
      </c>
      <c r="F105" s="1"/>
      <c r="G105" s="1"/>
    </row>
    <row r="106" spans="1:7" ht="13.5" thickBot="1">
      <c r="A106" s="11" t="s">
        <v>56</v>
      </c>
      <c r="B106" s="18">
        <v>469.99</v>
      </c>
      <c r="C106" s="66">
        <v>53</v>
      </c>
      <c r="D106" s="118"/>
      <c r="E106" s="34">
        <f>IF(D105="",0,C106*B106*(D105+100%))</f>
        <v>0</v>
      </c>
      <c r="F106" s="1"/>
      <c r="G106" s="1"/>
    </row>
    <row r="107" spans="1:7" ht="13.5" thickBot="1">
      <c r="A107" s="11"/>
      <c r="B107" s="18"/>
      <c r="C107" s="66"/>
      <c r="D107" s="100"/>
      <c r="E107" s="34"/>
      <c r="F107" s="1"/>
      <c r="G107" s="1"/>
    </row>
    <row r="108" spans="1:7" ht="13.5" thickBot="1">
      <c r="A108" s="11" t="s">
        <v>265</v>
      </c>
      <c r="B108" s="18">
        <v>809.2</v>
      </c>
      <c r="C108" s="66">
        <v>100</v>
      </c>
      <c r="D108" s="99"/>
      <c r="E108" s="34">
        <f>IF(D108="",0,C108*B108*(D108+100%))</f>
        <v>0</v>
      </c>
      <c r="F108" s="1"/>
      <c r="G108" s="1"/>
    </row>
    <row r="109" spans="1:7" ht="13.5" thickBot="1">
      <c r="A109" s="11"/>
      <c r="B109" s="18"/>
      <c r="C109" s="66"/>
      <c r="D109" s="100"/>
      <c r="E109" s="34"/>
      <c r="F109" s="1"/>
      <c r="G109" s="1"/>
    </row>
    <row r="110" spans="1:249" ht="12.75">
      <c r="A110" s="11" t="s">
        <v>266</v>
      </c>
      <c r="B110" s="18">
        <v>756.25</v>
      </c>
      <c r="C110" s="66">
        <v>100</v>
      </c>
      <c r="D110" s="116"/>
      <c r="E110" s="34">
        <f>IF(D110="",0,C110*B110*(D110+100%))</f>
        <v>0</v>
      </c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ht="13.5" thickBot="1">
      <c r="A111" s="11" t="s">
        <v>267</v>
      </c>
      <c r="B111" s="18">
        <v>756.25</v>
      </c>
      <c r="C111" s="66">
        <v>100</v>
      </c>
      <c r="D111" s="118"/>
      <c r="E111" s="34">
        <f>IF(D110="",0,C111*B111*(D110+100%))</f>
        <v>0</v>
      </c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ht="13.5" thickBot="1">
      <c r="A112" s="11"/>
      <c r="B112" s="18"/>
      <c r="C112" s="66"/>
      <c r="D112" s="100"/>
      <c r="E112" s="34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ht="12.75">
      <c r="A113" s="11" t="s">
        <v>24</v>
      </c>
      <c r="B113" s="18">
        <v>34.2504</v>
      </c>
      <c r="C113" s="66">
        <v>28474</v>
      </c>
      <c r="D113" s="116"/>
      <c r="E113" s="34">
        <f>IF(D113="",0,C113*B113*(D113+100%))</f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ht="13.5" thickBot="1">
      <c r="A114" s="11" t="s">
        <v>25</v>
      </c>
      <c r="B114" s="18">
        <v>137.13</v>
      </c>
      <c r="C114" s="66">
        <v>24360</v>
      </c>
      <c r="D114" s="118"/>
      <c r="E114" s="34">
        <f>IF(D113="",0,C114*B114*(D113+100%))</f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ht="13.5" thickBot="1">
      <c r="A115" s="11"/>
      <c r="B115" s="18"/>
      <c r="C115" s="66"/>
      <c r="D115" s="100"/>
      <c r="E115" s="3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ht="13.5" thickBot="1">
      <c r="A116" s="11" t="s">
        <v>16</v>
      </c>
      <c r="B116" s="18">
        <v>54.33</v>
      </c>
      <c r="C116" s="66">
        <v>16170</v>
      </c>
      <c r="D116" s="99"/>
      <c r="E116" s="34">
        <f>IF(D116="",0,C116*B116*(D116+100%))</f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7" ht="13.5" thickBot="1">
      <c r="A117" s="11"/>
      <c r="B117" s="18"/>
      <c r="C117" s="66"/>
      <c r="D117" s="100"/>
      <c r="E117" s="34"/>
      <c r="F117" s="2"/>
      <c r="G117" s="1"/>
    </row>
    <row r="118" spans="1:7" ht="12.75">
      <c r="A118" s="11" t="s">
        <v>243</v>
      </c>
      <c r="B118" s="18">
        <v>57.08183</v>
      </c>
      <c r="C118" s="66">
        <v>600</v>
      </c>
      <c r="D118" s="116"/>
      <c r="E118" s="34">
        <f>IF(D118="",0,C118*B118*(D118+100%))</f>
        <v>0</v>
      </c>
      <c r="F118" s="2"/>
      <c r="G118" s="1"/>
    </row>
    <row r="119" spans="1:7" ht="12.75">
      <c r="A119" s="11" t="s">
        <v>244</v>
      </c>
      <c r="B119" s="18">
        <v>114.16333</v>
      </c>
      <c r="C119" s="66">
        <v>1500</v>
      </c>
      <c r="D119" s="117"/>
      <c r="E119" s="34">
        <f>IF(D118="",0,C119*B119*(D118+100%))</f>
        <v>0</v>
      </c>
      <c r="F119" s="2"/>
      <c r="G119" s="1"/>
    </row>
    <row r="120" spans="1:7" ht="13.5" thickBot="1">
      <c r="A120" s="11" t="s">
        <v>245</v>
      </c>
      <c r="B120" s="18">
        <v>114.16333</v>
      </c>
      <c r="C120" s="66">
        <v>1860</v>
      </c>
      <c r="D120" s="118"/>
      <c r="E120" s="34">
        <f>IF(D118="",0,C120*B120*(D118+100%))</f>
        <v>0</v>
      </c>
      <c r="F120" s="1"/>
      <c r="G120" s="1"/>
    </row>
    <row r="121" spans="1:7" ht="13.5" thickBot="1">
      <c r="A121" s="11"/>
      <c r="B121" s="18"/>
      <c r="C121" s="66"/>
      <c r="D121" s="100"/>
      <c r="E121" s="34"/>
      <c r="F121" s="1"/>
      <c r="G121" s="1"/>
    </row>
    <row r="122" spans="1:7" ht="12.75">
      <c r="A122" s="11" t="s">
        <v>246</v>
      </c>
      <c r="B122" s="18">
        <v>83.52678</v>
      </c>
      <c r="C122" s="66">
        <v>1432</v>
      </c>
      <c r="D122" s="116"/>
      <c r="E122" s="34">
        <f>IF(D122="",0,C122*B122*(D122+100%))</f>
        <v>0</v>
      </c>
      <c r="F122" s="1"/>
      <c r="G122" s="1"/>
    </row>
    <row r="123" spans="1:7" ht="12.75">
      <c r="A123" s="11" t="s">
        <v>247</v>
      </c>
      <c r="B123" s="18">
        <v>167.05357</v>
      </c>
      <c r="C123" s="66">
        <v>778</v>
      </c>
      <c r="D123" s="117"/>
      <c r="E123" s="34">
        <f>IF(D122="",0,C123*B123*(D122+100%))</f>
        <v>0</v>
      </c>
      <c r="F123" s="1"/>
      <c r="G123" s="1"/>
    </row>
    <row r="124" spans="1:7" ht="13.5" thickBot="1">
      <c r="A124" s="11" t="s">
        <v>248</v>
      </c>
      <c r="B124" s="18">
        <v>297.38071</v>
      </c>
      <c r="C124" s="66">
        <v>1503</v>
      </c>
      <c r="D124" s="118"/>
      <c r="E124" s="34">
        <f>IF(D122="",0,C124*B124*(D122+100%))</f>
        <v>0</v>
      </c>
      <c r="F124" s="1"/>
      <c r="G124" s="1"/>
    </row>
    <row r="125" spans="1:7" ht="13.5" thickBot="1">
      <c r="A125" s="11"/>
      <c r="B125" s="18"/>
      <c r="C125" s="66"/>
      <c r="D125" s="100"/>
      <c r="E125" s="34"/>
      <c r="F125" s="1"/>
      <c r="G125" s="1"/>
    </row>
    <row r="126" spans="1:7" ht="12.75">
      <c r="A126" s="11" t="s">
        <v>76</v>
      </c>
      <c r="B126" s="18">
        <v>124.34433</v>
      </c>
      <c r="C126" s="66">
        <v>2958</v>
      </c>
      <c r="D126" s="116"/>
      <c r="E126" s="34">
        <f>IF(D126="",0,C126*B126*(D126+100%))</f>
        <v>0</v>
      </c>
      <c r="F126" s="1"/>
      <c r="G126" s="1"/>
    </row>
    <row r="127" spans="1:7" ht="12.75">
      <c r="A127" s="11" t="s">
        <v>77</v>
      </c>
      <c r="B127" s="18">
        <v>140.64166</v>
      </c>
      <c r="C127" s="66">
        <v>13509</v>
      </c>
      <c r="D127" s="117"/>
      <c r="E127" s="34">
        <f>IF(D126="",0,C127*B127*(D126+100%))</f>
        <v>0</v>
      </c>
      <c r="F127" s="1"/>
      <c r="G127" s="1"/>
    </row>
    <row r="128" spans="1:7" ht="13.5" thickBot="1">
      <c r="A128" s="50" t="s">
        <v>75</v>
      </c>
      <c r="B128" s="51">
        <v>45.271</v>
      </c>
      <c r="C128" s="67">
        <v>944</v>
      </c>
      <c r="D128" s="118"/>
      <c r="E128" s="34">
        <f>IF(D126="",0,C128*B128*(D126+100%))</f>
        <v>0</v>
      </c>
      <c r="F128" s="1"/>
      <c r="G128" s="1"/>
    </row>
    <row r="129" spans="1:5" s="56" customFormat="1" ht="12.75">
      <c r="A129" s="11"/>
      <c r="B129" s="18"/>
      <c r="C129" s="66"/>
      <c r="D129" s="101"/>
      <c r="E129" s="55"/>
    </row>
    <row r="130" spans="1:7" ht="13.5" thickBot="1">
      <c r="A130" s="52" t="s">
        <v>251</v>
      </c>
      <c r="B130" s="53">
        <v>65.2075</v>
      </c>
      <c r="C130" s="68">
        <v>100</v>
      </c>
      <c r="D130" s="102"/>
      <c r="E130" s="77">
        <f>IF(D130="",0,C130*B130*(D130+100%))</f>
        <v>0</v>
      </c>
      <c r="F130" s="1"/>
      <c r="G130" s="1"/>
    </row>
    <row r="131" spans="1:7" ht="13.5" thickBot="1">
      <c r="A131" s="11"/>
      <c r="B131" s="18"/>
      <c r="C131" s="66"/>
      <c r="D131" s="100"/>
      <c r="E131" s="34"/>
      <c r="F131" s="1"/>
      <c r="G131" s="1"/>
    </row>
    <row r="132" spans="1:7" ht="13.5" thickBot="1">
      <c r="A132" s="11" t="s">
        <v>287</v>
      </c>
      <c r="B132" s="18">
        <v>1529.38</v>
      </c>
      <c r="C132" s="66">
        <v>100</v>
      </c>
      <c r="D132" s="99"/>
      <c r="E132" s="34">
        <f>IF(D132="",0,C132*B132*(D132+100%))</f>
        <v>0</v>
      </c>
      <c r="F132" s="1"/>
      <c r="G132" s="1"/>
    </row>
    <row r="133" spans="1:7" ht="13.5" thickBot="1">
      <c r="A133" s="11"/>
      <c r="B133" s="18"/>
      <c r="C133" s="66"/>
      <c r="D133" s="100"/>
      <c r="E133" s="34"/>
      <c r="F133" s="1"/>
      <c r="G133" s="1"/>
    </row>
    <row r="134" spans="1:7" ht="13.5" thickBot="1">
      <c r="A134" s="11" t="s">
        <v>158</v>
      </c>
      <c r="B134" s="18">
        <v>2007.1</v>
      </c>
      <c r="C134" s="66">
        <v>36</v>
      </c>
      <c r="D134" s="99"/>
      <c r="E134" s="34">
        <f>IF(D134="",0,C134*B134*(D134+100%))</f>
        <v>0</v>
      </c>
      <c r="F134" s="1"/>
      <c r="G134" s="1"/>
    </row>
    <row r="135" spans="1:7" ht="13.5" thickBot="1">
      <c r="A135" s="11"/>
      <c r="B135" s="18"/>
      <c r="C135" s="66"/>
      <c r="D135" s="105"/>
      <c r="E135" s="34"/>
      <c r="F135" s="1"/>
      <c r="G135" s="1"/>
    </row>
    <row r="136" spans="1:7" ht="13.5" thickBot="1">
      <c r="A136" s="11" t="s">
        <v>288</v>
      </c>
      <c r="B136" s="18">
        <v>3003.25</v>
      </c>
      <c r="C136" s="66">
        <v>100</v>
      </c>
      <c r="D136" s="99"/>
      <c r="E136" s="34">
        <f>IF(D136="",0,C136*B136*(D136+100%))</f>
        <v>0</v>
      </c>
      <c r="F136" s="1"/>
      <c r="G136" s="1"/>
    </row>
    <row r="137" spans="1:7" ht="13.5" thickBot="1">
      <c r="A137" s="11"/>
      <c r="B137" s="18"/>
      <c r="C137" s="66"/>
      <c r="D137" s="105"/>
      <c r="E137" s="34"/>
      <c r="F137" s="1"/>
      <c r="G137" s="1"/>
    </row>
    <row r="138" spans="1:7" ht="13.5" thickBot="1">
      <c r="A138" s="11" t="s">
        <v>72</v>
      </c>
      <c r="B138" s="18">
        <v>64.106</v>
      </c>
      <c r="C138" s="66">
        <v>5714</v>
      </c>
      <c r="D138" s="99"/>
      <c r="E138" s="34">
        <f>IF(D138="",0,C138*B138*(D138+100%))</f>
        <v>0</v>
      </c>
      <c r="F138" s="1"/>
      <c r="G138" s="1"/>
    </row>
    <row r="139" spans="1:7" ht="13.5" thickBot="1">
      <c r="A139" s="11"/>
      <c r="B139" s="18"/>
      <c r="C139" s="66"/>
      <c r="D139" s="100"/>
      <c r="E139" s="34"/>
      <c r="F139" s="1"/>
      <c r="G139" s="1"/>
    </row>
    <row r="140" spans="1:7" ht="13.5" thickBot="1">
      <c r="A140" s="11" t="s">
        <v>289</v>
      </c>
      <c r="B140" s="18">
        <v>862.5</v>
      </c>
      <c r="C140" s="66">
        <v>100</v>
      </c>
      <c r="D140" s="99"/>
      <c r="E140" s="34">
        <f>IF(D140="",0,C140*B140*(D140+100%))</f>
        <v>0</v>
      </c>
      <c r="F140" s="1"/>
      <c r="G140" s="1"/>
    </row>
    <row r="141" spans="1:7" ht="13.5" thickBot="1">
      <c r="A141" s="11"/>
      <c r="B141" s="18"/>
      <c r="C141" s="66"/>
      <c r="D141" s="100"/>
      <c r="E141" s="34"/>
      <c r="F141" s="1"/>
      <c r="G141" s="1"/>
    </row>
    <row r="142" spans="1:7" ht="13.5" thickBot="1">
      <c r="A142" s="11" t="s">
        <v>290</v>
      </c>
      <c r="B142" s="18">
        <v>197.25</v>
      </c>
      <c r="C142" s="66">
        <v>11</v>
      </c>
      <c r="D142" s="99"/>
      <c r="E142" s="34">
        <f>IF(D142="",0,C142*B142*(D142+100%))</f>
        <v>0</v>
      </c>
      <c r="F142" s="1"/>
      <c r="G142" s="1"/>
    </row>
    <row r="143" spans="1:7" ht="13.5" thickBot="1">
      <c r="A143" s="11"/>
      <c r="B143" s="18"/>
      <c r="C143" s="66"/>
      <c r="D143" s="100"/>
      <c r="E143" s="34"/>
      <c r="F143" s="1"/>
      <c r="G143" s="1"/>
    </row>
    <row r="144" spans="1:7" ht="13.5" thickBot="1">
      <c r="A144" s="11" t="s">
        <v>230</v>
      </c>
      <c r="B144" s="18">
        <v>176.15</v>
      </c>
      <c r="C144" s="66">
        <v>24</v>
      </c>
      <c r="D144" s="99"/>
      <c r="E144" s="34">
        <f>IF(D144="",0,C144*B144*(D144+100%))</f>
        <v>0</v>
      </c>
      <c r="F144" s="1"/>
      <c r="G144" s="1"/>
    </row>
    <row r="145" spans="1:7" ht="13.5" thickBot="1">
      <c r="A145" s="11"/>
      <c r="B145" s="18"/>
      <c r="C145" s="66"/>
      <c r="D145" s="100"/>
      <c r="E145" s="34"/>
      <c r="F145" s="1"/>
      <c r="G145" s="1"/>
    </row>
    <row r="146" spans="1:7" ht="13.5" thickBot="1">
      <c r="A146" s="11" t="s">
        <v>291</v>
      </c>
      <c r="B146" s="18">
        <v>576.56</v>
      </c>
      <c r="C146" s="66">
        <v>100</v>
      </c>
      <c r="D146" s="99"/>
      <c r="E146" s="34">
        <f>IF(D146="",0,C146*B146*(D146+100%))</f>
        <v>0</v>
      </c>
      <c r="F146" s="1"/>
      <c r="G146" s="1"/>
    </row>
    <row r="147" spans="1:7" ht="13.5" thickBot="1">
      <c r="A147" s="11"/>
      <c r="B147" s="18"/>
      <c r="C147" s="66"/>
      <c r="D147" s="100"/>
      <c r="E147" s="34"/>
      <c r="F147" s="1"/>
      <c r="G147" s="1"/>
    </row>
    <row r="148" spans="1:7" ht="13.5" thickBot="1">
      <c r="A148" s="11" t="s">
        <v>292</v>
      </c>
      <c r="B148" s="18">
        <v>995</v>
      </c>
      <c r="C148" s="66">
        <v>20</v>
      </c>
      <c r="D148" s="99"/>
      <c r="E148" s="34">
        <f>IF(D148="",0,C148*B148*(D148+100%))</f>
        <v>0</v>
      </c>
      <c r="F148" s="1"/>
      <c r="G148" s="1"/>
    </row>
    <row r="149" spans="1:7" ht="13.5" thickBot="1">
      <c r="A149" s="11"/>
      <c r="B149" s="18"/>
      <c r="C149" s="66"/>
      <c r="D149" s="100"/>
      <c r="E149" s="34"/>
      <c r="F149" s="1"/>
      <c r="G149" s="1"/>
    </row>
    <row r="150" spans="1:7" ht="13.5" thickBot="1">
      <c r="A150" s="11" t="s">
        <v>293</v>
      </c>
      <c r="B150" s="18">
        <v>495.69</v>
      </c>
      <c r="C150" s="66">
        <v>1092</v>
      </c>
      <c r="D150" s="99"/>
      <c r="E150" s="34">
        <f>IF(D150="",0,C150*B150*(D150+100%))</f>
        <v>0</v>
      </c>
      <c r="F150" s="1"/>
      <c r="G150" s="1"/>
    </row>
    <row r="151" spans="1:7" ht="13.5" thickBot="1">
      <c r="A151" s="11"/>
      <c r="B151" s="18"/>
      <c r="C151" s="66"/>
      <c r="D151" s="100"/>
      <c r="E151" s="34"/>
      <c r="F151" s="1"/>
      <c r="G151" s="1"/>
    </row>
    <row r="152" spans="1:7" ht="12.75">
      <c r="A152" s="11" t="s">
        <v>294</v>
      </c>
      <c r="B152" s="18">
        <v>304.24</v>
      </c>
      <c r="C152" s="66">
        <v>9</v>
      </c>
      <c r="D152" s="116"/>
      <c r="E152" s="34">
        <f>IF(D152="",0,C152*B152*(D152+100%))</f>
        <v>0</v>
      </c>
      <c r="F152" s="1"/>
      <c r="G152" s="1"/>
    </row>
    <row r="153" spans="1:7" ht="12.75">
      <c r="A153" s="11" t="s">
        <v>295</v>
      </c>
      <c r="B153" s="18">
        <v>456.35</v>
      </c>
      <c r="C153" s="66">
        <v>14</v>
      </c>
      <c r="D153" s="117"/>
      <c r="E153" s="34">
        <f>IF(D152="",0,C153*B153*(D152+100%))</f>
        <v>0</v>
      </c>
      <c r="F153" s="1"/>
      <c r="G153" s="1"/>
    </row>
    <row r="154" spans="1:7" ht="13.5" thickBot="1">
      <c r="A154" s="50" t="s">
        <v>296</v>
      </c>
      <c r="B154" s="51">
        <v>608.48</v>
      </c>
      <c r="C154" s="67">
        <v>4</v>
      </c>
      <c r="D154" s="118"/>
      <c r="E154" s="34">
        <f>IF(D152="",0,C154*B154*(D152+100%))</f>
        <v>0</v>
      </c>
      <c r="F154" s="1"/>
      <c r="G154" s="1"/>
    </row>
    <row r="155" spans="1:5" s="56" customFormat="1" ht="12.75">
      <c r="A155" s="11"/>
      <c r="B155" s="18"/>
      <c r="C155" s="66"/>
      <c r="D155" s="101"/>
      <c r="E155" s="55"/>
    </row>
    <row r="156" spans="1:7" ht="13.5" thickBot="1">
      <c r="A156" s="52" t="s">
        <v>297</v>
      </c>
      <c r="B156" s="53">
        <v>15</v>
      </c>
      <c r="C156" s="68">
        <v>907</v>
      </c>
      <c r="D156" s="102"/>
      <c r="E156" s="54">
        <f>IF(D156="",0,C156*B156*(D156+100%))</f>
        <v>0</v>
      </c>
      <c r="F156" s="1"/>
      <c r="G156" s="1"/>
    </row>
    <row r="157" spans="1:7" ht="13.5" thickBot="1">
      <c r="A157" s="11"/>
      <c r="B157" s="18"/>
      <c r="C157" s="66"/>
      <c r="D157" s="100"/>
      <c r="E157" s="34"/>
      <c r="F157" s="1"/>
      <c r="G157" s="1"/>
    </row>
    <row r="158" spans="1:7" ht="13.5" thickBot="1">
      <c r="A158" s="11" t="s">
        <v>298</v>
      </c>
      <c r="B158" s="18">
        <v>157.5</v>
      </c>
      <c r="C158" s="66">
        <v>100</v>
      </c>
      <c r="D158" s="99"/>
      <c r="E158" s="34">
        <f>IF(D158="",0,C158*B158*(D158+100%))</f>
        <v>0</v>
      </c>
      <c r="F158" s="1"/>
      <c r="G158" s="1"/>
    </row>
    <row r="159" spans="1:7" ht="13.5" thickBot="1">
      <c r="A159" s="11"/>
      <c r="B159" s="18"/>
      <c r="C159" s="66"/>
      <c r="D159" s="100"/>
      <c r="E159" s="34"/>
      <c r="F159" s="1"/>
      <c r="G159" s="1"/>
    </row>
    <row r="160" spans="1:7" ht="12.75">
      <c r="A160" s="11" t="s">
        <v>159</v>
      </c>
      <c r="B160" s="18">
        <v>990</v>
      </c>
      <c r="C160" s="66">
        <v>374</v>
      </c>
      <c r="D160" s="116"/>
      <c r="E160" s="34">
        <f>IF(D160="",0,C160*B160*(D160+100%))</f>
        <v>0</v>
      </c>
      <c r="F160" s="1"/>
      <c r="G160" s="1"/>
    </row>
    <row r="161" spans="1:7" ht="13.5" thickBot="1">
      <c r="A161" s="11" t="s">
        <v>69</v>
      </c>
      <c r="B161" s="18">
        <v>606</v>
      </c>
      <c r="C161" s="66">
        <v>1347</v>
      </c>
      <c r="D161" s="118"/>
      <c r="E161" s="34">
        <f>IF(D160="",0,C161*B161*(D160+100%))</f>
        <v>0</v>
      </c>
      <c r="F161" s="1"/>
      <c r="G161" s="1"/>
    </row>
    <row r="162" spans="1:7" ht="13.5" thickBot="1">
      <c r="A162" s="11"/>
      <c r="B162" s="18"/>
      <c r="C162" s="66"/>
      <c r="D162" s="100"/>
      <c r="E162" s="34"/>
      <c r="F162" s="1"/>
      <c r="G162" s="1"/>
    </row>
    <row r="163" spans="1:7" ht="13.5" thickBot="1">
      <c r="A163" s="11" t="s">
        <v>161</v>
      </c>
      <c r="B163" s="18">
        <v>21.1502</v>
      </c>
      <c r="C163" s="66">
        <v>200</v>
      </c>
      <c r="D163" s="99"/>
      <c r="E163" s="34">
        <f>IF(D163="",0,C163*B163*(D163+100%))</f>
        <v>0</v>
      </c>
      <c r="F163" s="1"/>
      <c r="G163" s="1"/>
    </row>
    <row r="164" spans="1:7" ht="13.5" thickBot="1">
      <c r="A164" s="11"/>
      <c r="B164" s="18"/>
      <c r="C164" s="66"/>
      <c r="D164" s="100"/>
      <c r="E164" s="34"/>
      <c r="F164" s="1"/>
      <c r="G164" s="1"/>
    </row>
    <row r="165" spans="1:7" ht="13.5" thickBot="1">
      <c r="A165" s="11" t="s">
        <v>166</v>
      </c>
      <c r="B165" s="18">
        <v>5.04</v>
      </c>
      <c r="C165" s="66">
        <v>5600</v>
      </c>
      <c r="D165" s="99"/>
      <c r="E165" s="34">
        <f>IF(D165="",0,C165*B165*(D165+100%))</f>
        <v>0</v>
      </c>
      <c r="F165" s="1"/>
      <c r="G165" s="1"/>
    </row>
    <row r="166" spans="1:7" ht="13.5" thickBot="1">
      <c r="A166" s="11"/>
      <c r="B166" s="18"/>
      <c r="C166" s="66"/>
      <c r="D166" s="100"/>
      <c r="E166" s="34"/>
      <c r="F166" s="1"/>
      <c r="G166" s="1"/>
    </row>
    <row r="167" spans="1:7" ht="13.5" thickBot="1">
      <c r="A167" s="11" t="s">
        <v>64</v>
      </c>
      <c r="B167" s="18">
        <v>14.565</v>
      </c>
      <c r="C167" s="66">
        <v>4</v>
      </c>
      <c r="D167" s="99"/>
      <c r="E167" s="34">
        <f>IF(D167="",0,C167*B167*(D167+100%))</f>
        <v>0</v>
      </c>
      <c r="F167" s="1"/>
      <c r="G167" s="1"/>
    </row>
    <row r="168" spans="1:7" ht="13.5" thickBot="1">
      <c r="A168" s="11"/>
      <c r="B168" s="18"/>
      <c r="C168" s="66"/>
      <c r="D168" s="100"/>
      <c r="E168" s="34"/>
      <c r="F168" s="1"/>
      <c r="G168" s="1"/>
    </row>
    <row r="169" spans="1:7" ht="13.5" thickBot="1">
      <c r="A169" s="11" t="s">
        <v>299</v>
      </c>
      <c r="B169" s="18">
        <v>7.51666</v>
      </c>
      <c r="C169" s="66">
        <v>233241</v>
      </c>
      <c r="D169" s="99"/>
      <c r="E169" s="34">
        <f>IF(D169="",0,C169*B169*(D169+100%))</f>
        <v>0</v>
      </c>
      <c r="F169" s="1"/>
      <c r="G169" s="1"/>
    </row>
    <row r="170" spans="1:7" ht="13.5" thickBot="1">
      <c r="A170" s="11"/>
      <c r="B170" s="18"/>
      <c r="C170" s="66"/>
      <c r="D170" s="100"/>
      <c r="E170" s="34"/>
      <c r="F170" s="1"/>
      <c r="G170" s="1"/>
    </row>
    <row r="171" spans="1:7" ht="12.75">
      <c r="A171" s="11" t="s">
        <v>172</v>
      </c>
      <c r="B171" s="18">
        <v>1427.13</v>
      </c>
      <c r="C171" s="66">
        <v>293</v>
      </c>
      <c r="D171" s="116"/>
      <c r="E171" s="34">
        <f>IF(D171="",0,C171*B171*(D171+100%))</f>
        <v>0</v>
      </c>
      <c r="F171" s="1"/>
      <c r="G171" s="1"/>
    </row>
    <row r="172" spans="1:7" ht="12.75">
      <c r="A172" s="11" t="s">
        <v>173</v>
      </c>
      <c r="B172" s="18">
        <v>175</v>
      </c>
      <c r="C172" s="66">
        <v>6</v>
      </c>
      <c r="D172" s="117"/>
      <c r="E172" s="34">
        <f>IF(D171="",0,C172*B172*(D171+100%))</f>
        <v>0</v>
      </c>
      <c r="F172" s="1"/>
      <c r="G172" s="1"/>
    </row>
    <row r="173" spans="1:7" ht="13.5" thickBot="1">
      <c r="A173" s="11" t="s">
        <v>174</v>
      </c>
      <c r="B173" s="18">
        <v>713.56</v>
      </c>
      <c r="C173" s="66">
        <v>124</v>
      </c>
      <c r="D173" s="118"/>
      <c r="E173" s="34">
        <f>IF(D171="",0,C173*B173*(D171+100%))</f>
        <v>0</v>
      </c>
      <c r="F173" s="1"/>
      <c r="G173" s="1"/>
    </row>
    <row r="174" spans="1:7" ht="13.5" thickBot="1">
      <c r="A174" s="11"/>
      <c r="B174" s="18"/>
      <c r="C174" s="66"/>
      <c r="D174" s="100"/>
      <c r="E174" s="34"/>
      <c r="F174" s="1"/>
      <c r="G174" s="1"/>
    </row>
    <row r="175" spans="1:7" ht="13.5" thickBot="1">
      <c r="A175" s="11" t="s">
        <v>65</v>
      </c>
      <c r="B175" s="18">
        <v>10.408</v>
      </c>
      <c r="C175" s="66">
        <v>98628</v>
      </c>
      <c r="D175" s="99"/>
      <c r="E175" s="34">
        <f>IF(D175="",0,C175*B175*(D175+100%))</f>
        <v>0</v>
      </c>
      <c r="F175" s="1"/>
      <c r="G175" s="1"/>
    </row>
    <row r="176" spans="1:7" ht="13.5" thickBot="1">
      <c r="A176" s="11"/>
      <c r="B176" s="18"/>
      <c r="C176" s="66"/>
      <c r="D176" s="100"/>
      <c r="E176" s="34"/>
      <c r="F176" s="1"/>
      <c r="G176" s="1"/>
    </row>
    <row r="177" spans="1:7" ht="12.75">
      <c r="A177" s="11" t="s">
        <v>300</v>
      </c>
      <c r="B177" s="18">
        <v>165.38</v>
      </c>
      <c r="C177" s="11">
        <v>100</v>
      </c>
      <c r="D177" s="116"/>
      <c r="E177" s="34">
        <f>IF(D177="",0,C177*B177*(D177+100%))</f>
        <v>0</v>
      </c>
      <c r="F177" s="1"/>
      <c r="G177" s="1"/>
    </row>
    <row r="178" spans="1:7" ht="12.75">
      <c r="A178" s="11" t="s">
        <v>252</v>
      </c>
      <c r="B178" s="18">
        <v>155.93</v>
      </c>
      <c r="C178" s="11">
        <v>100</v>
      </c>
      <c r="D178" s="117"/>
      <c r="E178" s="34">
        <f>IF(D177="",0,C178*B178*(D177+100%))</f>
        <v>0</v>
      </c>
      <c r="F178" s="1"/>
      <c r="G178" s="1"/>
    </row>
    <row r="179" spans="1:7" ht="13.5" thickBot="1">
      <c r="A179" s="50" t="s">
        <v>301</v>
      </c>
      <c r="B179" s="51">
        <v>155.93</v>
      </c>
      <c r="C179" s="50">
        <v>100</v>
      </c>
      <c r="D179" s="118"/>
      <c r="E179" s="34">
        <f>IF(D177="",0,C179*B179*(D177+100%))</f>
        <v>0</v>
      </c>
      <c r="F179" s="1"/>
      <c r="G179" s="1"/>
    </row>
    <row r="180" spans="1:5" s="56" customFormat="1" ht="12.75">
      <c r="A180" s="11"/>
      <c r="B180" s="18"/>
      <c r="C180" s="11"/>
      <c r="D180" s="101"/>
      <c r="E180" s="55"/>
    </row>
    <row r="181" spans="1:7" ht="13.5" thickBot="1">
      <c r="A181" s="52" t="s">
        <v>302</v>
      </c>
      <c r="B181" s="53">
        <v>114.51</v>
      </c>
      <c r="C181" s="68">
        <v>23</v>
      </c>
      <c r="D181" s="102"/>
      <c r="E181" s="54">
        <f>IF(D181="",0,C181*B181*(D181+100%))</f>
        <v>0</v>
      </c>
      <c r="F181" s="1"/>
      <c r="G181" s="1"/>
    </row>
    <row r="182" spans="1:7" ht="13.5" thickBot="1">
      <c r="A182" s="11"/>
      <c r="B182" s="18"/>
      <c r="C182" s="66"/>
      <c r="D182" s="100"/>
      <c r="E182" s="34"/>
      <c r="F182" s="1"/>
      <c r="G182" s="1"/>
    </row>
    <row r="183" spans="1:7" ht="13.5" thickBot="1">
      <c r="A183" s="11" t="s">
        <v>303</v>
      </c>
      <c r="B183" s="18">
        <v>22.015</v>
      </c>
      <c r="C183" s="66">
        <v>100</v>
      </c>
      <c r="D183" s="99"/>
      <c r="E183" s="34">
        <f>IF(D183="",0,C183*B183*(D183+100%))</f>
        <v>0</v>
      </c>
      <c r="F183" s="1"/>
      <c r="G183" s="1"/>
    </row>
    <row r="184" spans="1:7" ht="13.5" thickBot="1">
      <c r="A184" s="11"/>
      <c r="B184" s="18"/>
      <c r="C184" s="66"/>
      <c r="D184" s="100"/>
      <c r="E184" s="34"/>
      <c r="F184" s="1"/>
      <c r="G184" s="1"/>
    </row>
    <row r="185" spans="1:7" ht="13.5" thickBot="1">
      <c r="A185" s="11" t="s">
        <v>304</v>
      </c>
      <c r="B185" s="18">
        <v>56.63</v>
      </c>
      <c r="C185" s="66">
        <v>100</v>
      </c>
      <c r="D185" s="99"/>
      <c r="E185" s="34">
        <f>IF(D185="",0,C185*B185*(D185+100%))</f>
        <v>0</v>
      </c>
      <c r="F185" s="1"/>
      <c r="G185" s="1"/>
    </row>
    <row r="186" spans="1:7" ht="13.5" thickBot="1">
      <c r="A186" s="11"/>
      <c r="B186" s="18"/>
      <c r="C186" s="66"/>
      <c r="D186" s="100"/>
      <c r="E186" s="34"/>
      <c r="F186" s="1"/>
      <c r="G186" s="1"/>
    </row>
    <row r="187" spans="1:7" ht="13.5" thickBot="1">
      <c r="A187" s="11" t="s">
        <v>305</v>
      </c>
      <c r="B187" s="18">
        <v>183.69</v>
      </c>
      <c r="C187" s="66">
        <v>2726</v>
      </c>
      <c r="D187" s="99"/>
      <c r="E187" s="34">
        <f>IF(D187="",0,C187*B187*(D187+100%))</f>
        <v>0</v>
      </c>
      <c r="F187" s="1"/>
      <c r="G187" s="1"/>
    </row>
    <row r="188" spans="1:7" ht="13.5" thickBot="1">
      <c r="A188" s="11"/>
      <c r="B188" s="18"/>
      <c r="C188" s="66"/>
      <c r="D188" s="100"/>
      <c r="E188" s="34"/>
      <c r="F188" s="1"/>
      <c r="G188" s="1"/>
    </row>
    <row r="189" spans="1:7" ht="13.5" thickBot="1">
      <c r="A189" s="11" t="s">
        <v>306</v>
      </c>
      <c r="B189" s="18">
        <v>606</v>
      </c>
      <c r="C189" s="66">
        <v>989</v>
      </c>
      <c r="D189" s="99"/>
      <c r="E189" s="34">
        <f>IF(D189="",0,C189*B189*(D189+100%))</f>
        <v>0</v>
      </c>
      <c r="F189" s="1"/>
      <c r="G189" s="1"/>
    </row>
    <row r="190" spans="1:6" s="22" customFormat="1" ht="13.5" thickBot="1">
      <c r="A190" s="11"/>
      <c r="B190" s="18"/>
      <c r="C190" s="66"/>
      <c r="D190" s="100"/>
      <c r="E190" s="34"/>
      <c r="F190" s="1"/>
    </row>
    <row r="191" spans="1:6" s="22" customFormat="1" ht="13.5" thickBot="1">
      <c r="A191" s="11" t="s">
        <v>307</v>
      </c>
      <c r="B191" s="18">
        <v>119</v>
      </c>
      <c r="C191" s="66">
        <v>16</v>
      </c>
      <c r="D191" s="99"/>
      <c r="E191" s="34">
        <f>IF(D191="",0,C191*B191*(D191+100%))</f>
        <v>0</v>
      </c>
      <c r="F191" s="1"/>
    </row>
    <row r="192" spans="1:6" s="22" customFormat="1" ht="13.5" thickBot="1">
      <c r="A192" s="11"/>
      <c r="B192" s="18"/>
      <c r="C192" s="70"/>
      <c r="D192" s="100"/>
      <c r="E192" s="34"/>
      <c r="F192" s="1"/>
    </row>
    <row r="193" spans="1:5" s="22" customFormat="1" ht="13.5" thickBot="1">
      <c r="A193" s="11" t="s">
        <v>308</v>
      </c>
      <c r="B193" s="18">
        <v>100.24</v>
      </c>
      <c r="C193" s="70">
        <v>100</v>
      </c>
      <c r="D193" s="99"/>
      <c r="E193" s="34">
        <f>IF(D193="",0,C193*B193*(D193+100%))</f>
        <v>0</v>
      </c>
    </row>
    <row r="194" spans="1:7" ht="13.5" thickBot="1">
      <c r="A194" s="14"/>
      <c r="B194" s="18"/>
      <c r="C194" s="70"/>
      <c r="D194" s="100"/>
      <c r="E194" s="34"/>
      <c r="F194" s="22"/>
      <c r="G194" s="1"/>
    </row>
    <row r="195" spans="1:7" ht="13.5" thickBot="1">
      <c r="A195" s="12" t="s">
        <v>232</v>
      </c>
      <c r="B195" s="18">
        <v>24</v>
      </c>
      <c r="C195" s="71">
        <v>2492</v>
      </c>
      <c r="D195" s="99"/>
      <c r="E195" s="34">
        <f>IF(D195="",0,C195*B195*(D195+100%))</f>
        <v>0</v>
      </c>
      <c r="F195" s="22"/>
      <c r="G195" s="1"/>
    </row>
    <row r="196" spans="1:7" ht="13.5" thickBot="1">
      <c r="A196" s="12"/>
      <c r="B196" s="18"/>
      <c r="C196" s="71"/>
      <c r="D196" s="100"/>
      <c r="E196" s="34"/>
      <c r="F196" s="22"/>
      <c r="G196" s="1"/>
    </row>
    <row r="197" spans="1:7" ht="12.75">
      <c r="A197" s="11" t="s">
        <v>309</v>
      </c>
      <c r="B197" s="18">
        <v>152.3025</v>
      </c>
      <c r="C197" s="66">
        <v>3</v>
      </c>
      <c r="D197" s="116"/>
      <c r="E197" s="34">
        <f>IF(D197="",0,C197*B197*(D197+100%))</f>
        <v>0</v>
      </c>
      <c r="F197" s="1"/>
      <c r="G197" s="1"/>
    </row>
    <row r="198" spans="1:7" ht="13.5" thickBot="1">
      <c r="A198" s="11" t="s">
        <v>310</v>
      </c>
      <c r="B198" s="18">
        <v>285.01136</v>
      </c>
      <c r="C198" s="66">
        <v>6</v>
      </c>
      <c r="D198" s="118"/>
      <c r="E198" s="34">
        <f>IF(D197="",0,C198*B198*(D197+100%))</f>
        <v>0</v>
      </c>
      <c r="F198" s="1"/>
      <c r="G198" s="1"/>
    </row>
    <row r="199" spans="1:7" ht="13.5" thickBot="1">
      <c r="A199" s="11"/>
      <c r="B199" s="18"/>
      <c r="C199" s="66"/>
      <c r="D199" s="100"/>
      <c r="E199" s="34"/>
      <c r="F199" s="1"/>
      <c r="G199" s="1"/>
    </row>
    <row r="200" spans="1:7" ht="12.75">
      <c r="A200" s="11" t="s">
        <v>132</v>
      </c>
      <c r="B200" s="18">
        <v>2002.76</v>
      </c>
      <c r="C200" s="66">
        <v>13403</v>
      </c>
      <c r="D200" s="116"/>
      <c r="E200" s="34">
        <f>IF(D200="",0,C200*B200*(D200+100%))</f>
        <v>0</v>
      </c>
      <c r="F200" s="1"/>
      <c r="G200" s="1"/>
    </row>
    <row r="201" spans="1:7" ht="13.5" thickBot="1">
      <c r="A201" s="11" t="s">
        <v>226</v>
      </c>
      <c r="B201" s="18">
        <v>2121.26</v>
      </c>
      <c r="C201" s="66">
        <v>2256</v>
      </c>
      <c r="D201" s="118"/>
      <c r="E201" s="34">
        <f>IF(D200="",0,C201*B201*(D200+100%))</f>
        <v>0</v>
      </c>
      <c r="F201" s="1"/>
      <c r="G201" s="1"/>
    </row>
    <row r="202" spans="1:7" ht="13.5" thickBot="1">
      <c r="A202" s="11"/>
      <c r="B202" s="18"/>
      <c r="C202" s="66"/>
      <c r="D202" s="100"/>
      <c r="E202" s="34"/>
      <c r="F202" s="1"/>
      <c r="G202" s="1"/>
    </row>
    <row r="203" spans="1:7" ht="12.75">
      <c r="A203" s="50" t="s">
        <v>1</v>
      </c>
      <c r="B203" s="51">
        <v>307.56333</v>
      </c>
      <c r="C203" s="67">
        <v>3736</v>
      </c>
      <c r="D203" s="104"/>
      <c r="E203" s="34">
        <f>IF(D203="",0,C203*B203*(D203+100%))</f>
        <v>0</v>
      </c>
      <c r="F203" s="1"/>
      <c r="G203" s="1"/>
    </row>
    <row r="204" spans="1:5" s="56" customFormat="1" ht="13.5" thickBot="1">
      <c r="A204" s="11"/>
      <c r="B204" s="18"/>
      <c r="C204" s="66"/>
      <c r="D204" s="101"/>
      <c r="E204" s="55"/>
    </row>
    <row r="205" spans="1:7" ht="12.75">
      <c r="A205" s="52" t="s">
        <v>311</v>
      </c>
      <c r="B205" s="53">
        <v>291.5225</v>
      </c>
      <c r="C205" s="68">
        <v>69</v>
      </c>
      <c r="D205" s="119"/>
      <c r="E205" s="54">
        <f>IF(D205="",0,C205*B205*(D205+100%))</f>
        <v>0</v>
      </c>
      <c r="F205" s="1"/>
      <c r="G205" s="1"/>
    </row>
    <row r="206" spans="1:7" ht="13.5" thickBot="1">
      <c r="A206" s="11" t="s">
        <v>312</v>
      </c>
      <c r="B206" s="18">
        <v>874.58</v>
      </c>
      <c r="C206" s="66">
        <v>44</v>
      </c>
      <c r="D206" s="120"/>
      <c r="E206" s="34">
        <f>IF(D205="",0,C206*B206*(D205+100%))</f>
        <v>0</v>
      </c>
      <c r="F206" s="1"/>
      <c r="G206" s="1"/>
    </row>
    <row r="207" spans="1:7" ht="13.5" thickBot="1">
      <c r="A207" s="11"/>
      <c r="B207" s="18"/>
      <c r="C207" s="66"/>
      <c r="D207" s="106"/>
      <c r="E207" s="34"/>
      <c r="F207" s="1"/>
      <c r="G207" s="1"/>
    </row>
    <row r="208" spans="1:7" ht="13.5" thickBot="1">
      <c r="A208" s="11" t="s">
        <v>23</v>
      </c>
      <c r="B208" s="18">
        <v>212.29</v>
      </c>
      <c r="C208" s="66">
        <v>2167</v>
      </c>
      <c r="D208" s="99"/>
      <c r="E208" s="34">
        <f>IF(D208="",0,C208*B208*(D208+100%))</f>
        <v>0</v>
      </c>
      <c r="F208" s="1"/>
      <c r="G208" s="1"/>
    </row>
    <row r="209" spans="1:7" ht="13.5" thickBot="1">
      <c r="A209" s="11"/>
      <c r="B209" s="18"/>
      <c r="C209" s="66"/>
      <c r="D209" s="100"/>
      <c r="E209" s="34"/>
      <c r="F209" s="1"/>
      <c r="G209" s="1"/>
    </row>
    <row r="210" spans="1:7" ht="12.75">
      <c r="A210" s="11" t="s">
        <v>237</v>
      </c>
      <c r="B210" s="18">
        <v>13.625</v>
      </c>
      <c r="C210" s="66">
        <v>60582</v>
      </c>
      <c r="D210" s="116"/>
      <c r="E210" s="34">
        <f>IF(D210="",0,C210*B210*(D210+100%))</f>
        <v>0</v>
      </c>
      <c r="F210" s="1"/>
      <c r="G210" s="1"/>
    </row>
    <row r="211" spans="1:7" ht="12.75">
      <c r="A211" s="11" t="s">
        <v>238</v>
      </c>
      <c r="B211" s="18">
        <v>27.25</v>
      </c>
      <c r="C211" s="66">
        <v>33277</v>
      </c>
      <c r="D211" s="117"/>
      <c r="E211" s="34">
        <f>IF(D210="",0,C211*B211*(D210+100%))</f>
        <v>0</v>
      </c>
      <c r="F211" s="1"/>
      <c r="G211" s="1"/>
    </row>
    <row r="212" spans="1:7" ht="13.5" thickBot="1">
      <c r="A212" s="11" t="s">
        <v>239</v>
      </c>
      <c r="B212" s="18">
        <v>40.875</v>
      </c>
      <c r="C212" s="66">
        <v>17035</v>
      </c>
      <c r="D212" s="118"/>
      <c r="E212" s="34">
        <f>IF(D210="",0,C212*B212*(D210+100%))</f>
        <v>0</v>
      </c>
      <c r="F212" s="1"/>
      <c r="G212" s="1"/>
    </row>
    <row r="213" spans="1:7" ht="13.5" thickBot="1">
      <c r="A213" s="11"/>
      <c r="B213" s="18"/>
      <c r="C213" s="66"/>
      <c r="D213" s="100"/>
      <c r="E213" s="34"/>
      <c r="F213" s="1"/>
      <c r="G213" s="21"/>
    </row>
    <row r="214" spans="1:7" ht="13.5" thickBot="1">
      <c r="A214" s="11" t="s">
        <v>313</v>
      </c>
      <c r="B214" s="18">
        <v>754.5</v>
      </c>
      <c r="C214" s="66">
        <v>198</v>
      </c>
      <c r="D214" s="99"/>
      <c r="E214" s="34">
        <f>IF(D214="",0,C214*B214*(D214+100%))</f>
        <v>0</v>
      </c>
      <c r="F214" s="1"/>
      <c r="G214" s="1"/>
    </row>
    <row r="215" spans="1:7" ht="13.5" thickBot="1">
      <c r="A215" s="11"/>
      <c r="B215" s="18"/>
      <c r="C215" s="66"/>
      <c r="D215" s="100"/>
      <c r="E215" s="34"/>
      <c r="F215" s="1"/>
      <c r="G215" s="1"/>
    </row>
    <row r="216" spans="1:7" ht="12.75">
      <c r="A216" s="11" t="s">
        <v>10</v>
      </c>
      <c r="B216" s="18">
        <v>807.788</v>
      </c>
      <c r="C216" s="66">
        <v>4059</v>
      </c>
      <c r="D216" s="116"/>
      <c r="E216" s="34">
        <f>IF(D216="",0,C216*B216*(D216+100%))</f>
        <v>0</v>
      </c>
      <c r="F216" s="21"/>
      <c r="G216" s="1"/>
    </row>
    <row r="217" spans="1:7" ht="12.75">
      <c r="A217" s="11" t="s">
        <v>175</v>
      </c>
      <c r="B217" s="18">
        <v>336.576</v>
      </c>
      <c r="C217" s="66">
        <v>1972</v>
      </c>
      <c r="D217" s="117"/>
      <c r="E217" s="34">
        <f>IF(D216="",0,C217*B217*(D216+100%))</f>
        <v>0</v>
      </c>
      <c r="F217" s="21"/>
      <c r="G217" s="1"/>
    </row>
    <row r="218" spans="1:7" ht="12.75">
      <c r="A218" s="11" t="s">
        <v>176</v>
      </c>
      <c r="B218" s="18">
        <v>13.46285</v>
      </c>
      <c r="C218" s="66">
        <v>455</v>
      </c>
      <c r="D218" s="117"/>
      <c r="E218" s="34">
        <f>IF(D216="",0,C218*B218*(D216+100%))</f>
        <v>0</v>
      </c>
      <c r="F218" s="21"/>
      <c r="G218" s="1"/>
    </row>
    <row r="219" spans="1:7" ht="12.75">
      <c r="A219" s="11" t="s">
        <v>11</v>
      </c>
      <c r="B219" s="18">
        <v>26.92571</v>
      </c>
      <c r="C219" s="66">
        <v>1512</v>
      </c>
      <c r="D219" s="117"/>
      <c r="E219" s="34">
        <f>IF(D216="",0,C219*B219*(D216+100%))</f>
        <v>0</v>
      </c>
      <c r="F219" s="21"/>
      <c r="G219" s="1"/>
    </row>
    <row r="220" spans="1:7" ht="12.75">
      <c r="A220" s="11" t="s">
        <v>177</v>
      </c>
      <c r="B220" s="18">
        <v>40.38714</v>
      </c>
      <c r="C220" s="66">
        <v>665</v>
      </c>
      <c r="D220" s="117"/>
      <c r="E220" s="34">
        <f>IF(D216="",0,C220*B220*(D216+100%))</f>
        <v>0</v>
      </c>
      <c r="F220" s="21"/>
      <c r="G220" s="1"/>
    </row>
    <row r="221" spans="1:7" ht="12.75">
      <c r="A221" s="11" t="s">
        <v>178</v>
      </c>
      <c r="B221" s="18">
        <v>53.85</v>
      </c>
      <c r="C221" s="66">
        <v>315</v>
      </c>
      <c r="D221" s="117"/>
      <c r="E221" s="34">
        <f>IF(D216="",0,C221*B221*(D216+100%))</f>
        <v>0</v>
      </c>
      <c r="F221" s="21"/>
      <c r="G221" s="1"/>
    </row>
    <row r="222" spans="1:7" ht="12.75">
      <c r="A222" s="11" t="s">
        <v>179</v>
      </c>
      <c r="B222" s="18">
        <v>67.31285</v>
      </c>
      <c r="C222" s="66">
        <v>697</v>
      </c>
      <c r="D222" s="117"/>
      <c r="E222" s="34">
        <f>IF(D216="",0,C222*B222*(D216+100%))</f>
        <v>0</v>
      </c>
      <c r="F222" s="21"/>
      <c r="G222" s="1"/>
    </row>
    <row r="223" spans="1:7" ht="12.75">
      <c r="A223" s="11" t="s">
        <v>180</v>
      </c>
      <c r="B223" s="18">
        <v>80.77571</v>
      </c>
      <c r="C223" s="66">
        <v>91</v>
      </c>
      <c r="D223" s="117"/>
      <c r="E223" s="34">
        <f>IF(D216="",0,C223*B223*(D216+100%))</f>
        <v>0</v>
      </c>
      <c r="F223" s="21"/>
      <c r="G223" s="1"/>
    </row>
    <row r="224" spans="1:7" ht="12.75">
      <c r="A224" s="11" t="s">
        <v>181</v>
      </c>
      <c r="B224" s="18">
        <v>94.23714</v>
      </c>
      <c r="C224" s="66">
        <v>168</v>
      </c>
      <c r="D224" s="117"/>
      <c r="E224" s="34">
        <f>IF(D216="",0,C224*B224*(D216+100%))</f>
        <v>0</v>
      </c>
      <c r="F224" s="21"/>
      <c r="G224" s="1"/>
    </row>
    <row r="225" spans="1:8" ht="12.75">
      <c r="A225" s="11" t="s">
        <v>182</v>
      </c>
      <c r="B225" s="18">
        <v>107.7</v>
      </c>
      <c r="C225" s="66">
        <v>357</v>
      </c>
      <c r="D225" s="117"/>
      <c r="E225" s="34">
        <f>IF(D216="",0,C225*B225*(D216+100%))</f>
        <v>0</v>
      </c>
      <c r="F225" s="21"/>
      <c r="G225" s="21"/>
      <c r="H225" s="21"/>
    </row>
    <row r="226" spans="1:7" ht="13.5" thickBot="1">
      <c r="A226" s="11" t="s">
        <v>183</v>
      </c>
      <c r="B226" s="18">
        <v>134.62571</v>
      </c>
      <c r="C226" s="66">
        <v>602</v>
      </c>
      <c r="D226" s="118"/>
      <c r="E226" s="34">
        <f>IF(D216="",0,C226*B226*(D216+100%))</f>
        <v>0</v>
      </c>
      <c r="F226" s="21"/>
      <c r="G226" s="1"/>
    </row>
    <row r="227" spans="1:7" ht="13.5" thickBot="1">
      <c r="A227" s="11"/>
      <c r="B227" s="18"/>
      <c r="C227" s="66"/>
      <c r="D227" s="100"/>
      <c r="E227" s="34"/>
      <c r="F227" s="21"/>
      <c r="G227" s="1"/>
    </row>
    <row r="228" spans="1:7" ht="12.75">
      <c r="A228" s="11" t="s">
        <v>190</v>
      </c>
      <c r="B228" s="18">
        <v>829.25</v>
      </c>
      <c r="C228" s="66">
        <v>1721</v>
      </c>
      <c r="D228" s="116"/>
      <c r="E228" s="34">
        <f>IF(D228="",0,C228*B228*(D228+100%))</f>
        <v>0</v>
      </c>
      <c r="F228" s="21"/>
      <c r="G228" s="1"/>
    </row>
    <row r="229" spans="1:7" ht="12.75">
      <c r="A229" s="11" t="s">
        <v>0</v>
      </c>
      <c r="B229" s="18">
        <v>1658.5</v>
      </c>
      <c r="C229" s="66">
        <v>1761</v>
      </c>
      <c r="D229" s="117"/>
      <c r="E229" s="34">
        <f>IF(D228="",0,C229*B229*(D228+100%))</f>
        <v>0</v>
      </c>
      <c r="F229" s="1"/>
      <c r="G229" s="1"/>
    </row>
    <row r="230" spans="1:7" ht="12.75">
      <c r="A230" s="11" t="s">
        <v>191</v>
      </c>
      <c r="B230" s="18">
        <v>345.53</v>
      </c>
      <c r="C230" s="66">
        <v>1526</v>
      </c>
      <c r="D230" s="117"/>
      <c r="E230" s="34">
        <f>IF(D228="",0,C230*B230*(D228+100%))</f>
        <v>0</v>
      </c>
      <c r="F230" s="1"/>
      <c r="G230" s="1"/>
    </row>
    <row r="231" spans="1:7" ht="13.5" thickBot="1">
      <c r="A231" s="11" t="s">
        <v>192</v>
      </c>
      <c r="B231" s="18">
        <v>414.63</v>
      </c>
      <c r="C231" s="66">
        <v>715</v>
      </c>
      <c r="D231" s="118"/>
      <c r="E231" s="77">
        <f>IF(D228="",0,C231*B231*(D228+100%))</f>
        <v>0</v>
      </c>
      <c r="F231" s="1"/>
      <c r="G231" s="1"/>
    </row>
    <row r="232" spans="1:7" ht="13.5" thickBot="1">
      <c r="A232" s="11"/>
      <c r="B232" s="18"/>
      <c r="C232" s="66"/>
      <c r="D232" s="100"/>
      <c r="E232" s="34"/>
      <c r="F232" s="1"/>
      <c r="G232" s="1"/>
    </row>
    <row r="233" spans="1:7" ht="12.75">
      <c r="A233" s="11" t="s">
        <v>200</v>
      </c>
      <c r="B233" s="18">
        <v>697.66666</v>
      </c>
      <c r="C233" s="66">
        <v>1169</v>
      </c>
      <c r="D233" s="116"/>
      <c r="E233" s="34">
        <f>IF(D233="",0,C233*B233*(D233+100%))</f>
        <v>0</v>
      </c>
      <c r="F233" s="1"/>
      <c r="G233" s="1"/>
    </row>
    <row r="234" spans="1:7" ht="12.75">
      <c r="A234" s="11" t="s">
        <v>314</v>
      </c>
      <c r="B234" s="18">
        <v>201.44</v>
      </c>
      <c r="C234" s="66">
        <v>140</v>
      </c>
      <c r="D234" s="117"/>
      <c r="E234" s="34">
        <f>IF(D233="",0,C234*B234*(D233+100%))</f>
        <v>0</v>
      </c>
      <c r="F234" s="1"/>
      <c r="G234" s="1"/>
    </row>
    <row r="235" spans="1:7" ht="12.75">
      <c r="A235" s="11" t="s">
        <v>201</v>
      </c>
      <c r="B235" s="18">
        <v>232.56</v>
      </c>
      <c r="C235" s="66">
        <v>273</v>
      </c>
      <c r="D235" s="117"/>
      <c r="E235" s="34">
        <f>IF(D233="",0,C235*B235*(D233+100%))</f>
        <v>0</v>
      </c>
      <c r="F235" s="1"/>
      <c r="G235" s="1"/>
    </row>
    <row r="236" spans="1:7" ht="12.75">
      <c r="A236" s="11" t="s">
        <v>202</v>
      </c>
      <c r="B236" s="18">
        <v>232.56</v>
      </c>
      <c r="C236" s="66">
        <v>222</v>
      </c>
      <c r="D236" s="117"/>
      <c r="E236" s="34">
        <f>IF(D233="",0,C236*B236*(D233+100%))</f>
        <v>0</v>
      </c>
      <c r="F236" s="1"/>
      <c r="G236" s="1"/>
    </row>
    <row r="237" spans="1:7" ht="12.75">
      <c r="A237" s="11" t="s">
        <v>203</v>
      </c>
      <c r="B237" s="18">
        <v>465.09333</v>
      </c>
      <c r="C237" s="66">
        <v>1760</v>
      </c>
      <c r="D237" s="117"/>
      <c r="E237" s="34">
        <f>IF(D233="",0,C237*B237*(D233+100%))</f>
        <v>0</v>
      </c>
      <c r="F237" s="1"/>
      <c r="G237" s="1"/>
    </row>
    <row r="238" spans="1:7" ht="13.5" thickBot="1">
      <c r="A238" s="11" t="s">
        <v>49</v>
      </c>
      <c r="B238" s="18">
        <v>697.66666</v>
      </c>
      <c r="C238" s="66">
        <v>2720</v>
      </c>
      <c r="D238" s="118"/>
      <c r="E238" s="34">
        <f>IF(D233="",0,C238*B238*(D233+100%))</f>
        <v>0</v>
      </c>
      <c r="F238" s="1"/>
      <c r="G238" s="1"/>
    </row>
    <row r="239" spans="1:7" ht="13.5" thickBot="1">
      <c r="A239" s="11"/>
      <c r="B239" s="18"/>
      <c r="C239" s="66"/>
      <c r="D239" s="100"/>
      <c r="E239" s="34"/>
      <c r="F239" s="1"/>
      <c r="G239" s="1"/>
    </row>
    <row r="240" spans="1:7" ht="12.75">
      <c r="A240" s="11" t="s">
        <v>207</v>
      </c>
      <c r="B240" s="18">
        <v>697.58</v>
      </c>
      <c r="C240" s="66">
        <v>1790</v>
      </c>
      <c r="D240" s="116"/>
      <c r="E240" s="34">
        <f>IF(D240="",0,C240*B240*(D240+100%))</f>
        <v>0</v>
      </c>
      <c r="F240" s="1"/>
      <c r="G240" s="1"/>
    </row>
    <row r="241" spans="1:7" ht="12.75">
      <c r="A241" s="11" t="s">
        <v>208</v>
      </c>
      <c r="B241" s="18">
        <v>348.81</v>
      </c>
      <c r="C241" s="66">
        <v>2186</v>
      </c>
      <c r="D241" s="117"/>
      <c r="E241" s="34">
        <f>IF(D240="",0,C241*B241*(D240+100%))</f>
        <v>0</v>
      </c>
      <c r="F241" s="1"/>
      <c r="G241" s="1"/>
    </row>
    <row r="242" spans="1:7" ht="12.75">
      <c r="A242" s="11" t="s">
        <v>70</v>
      </c>
      <c r="B242" s="18">
        <v>348.79</v>
      </c>
      <c r="C242" s="66">
        <v>4041</v>
      </c>
      <c r="D242" s="117"/>
      <c r="E242" s="34">
        <f>IF(D240="",0,C242*B242*(D240+100%))</f>
        <v>0</v>
      </c>
      <c r="F242" s="1"/>
      <c r="G242" s="1"/>
    </row>
    <row r="243" spans="1:7" ht="13.5" thickBot="1">
      <c r="A243" s="11" t="s">
        <v>71</v>
      </c>
      <c r="B243" s="18">
        <v>348.79</v>
      </c>
      <c r="C243" s="66">
        <v>12548</v>
      </c>
      <c r="D243" s="118"/>
      <c r="E243" s="34">
        <f>IF(D240="",0,C243*B243*(D240+100%))</f>
        <v>0</v>
      </c>
      <c r="F243" s="1"/>
      <c r="G243" s="1"/>
    </row>
    <row r="244" spans="1:7" ht="13.5" thickBot="1">
      <c r="A244" s="11"/>
      <c r="B244" s="18"/>
      <c r="C244" s="66"/>
      <c r="D244" s="100"/>
      <c r="E244" s="34"/>
      <c r="F244" s="1"/>
      <c r="G244" s="1"/>
    </row>
    <row r="245" spans="1:7" ht="12.75">
      <c r="A245" s="11" t="s">
        <v>223</v>
      </c>
      <c r="B245" s="18">
        <v>558.09</v>
      </c>
      <c r="C245" s="66">
        <v>915</v>
      </c>
      <c r="D245" s="116"/>
      <c r="E245" s="34">
        <f>IF(D245="",0,C245*B245*(D245+100%))</f>
        <v>0</v>
      </c>
      <c r="F245" s="1"/>
      <c r="G245" s="1"/>
    </row>
    <row r="246" spans="1:7" ht="13.5" thickBot="1">
      <c r="A246" s="11" t="s">
        <v>224</v>
      </c>
      <c r="B246" s="18">
        <v>558.09</v>
      </c>
      <c r="C246" s="66">
        <v>1933</v>
      </c>
      <c r="D246" s="118"/>
      <c r="E246" s="34">
        <f>IF(D245="",0,C246*B246*(D245+100%))</f>
        <v>0</v>
      </c>
      <c r="F246" s="1"/>
      <c r="G246" s="1"/>
    </row>
    <row r="247" spans="1:7" ht="13.5" thickBot="1">
      <c r="A247" s="11"/>
      <c r="B247" s="18"/>
      <c r="C247" s="66"/>
      <c r="D247" s="100"/>
      <c r="E247" s="34"/>
      <c r="F247" s="1"/>
      <c r="G247" s="1"/>
    </row>
    <row r="248" spans="1:7" ht="13.5" thickBot="1">
      <c r="A248" s="11" t="s">
        <v>225</v>
      </c>
      <c r="B248" s="18">
        <v>308.24</v>
      </c>
      <c r="C248" s="66">
        <v>2884</v>
      </c>
      <c r="D248" s="99"/>
      <c r="E248" s="34">
        <f>IF(D248="",0,C248*B248*(D248+100%))</f>
        <v>0</v>
      </c>
      <c r="F248" s="1"/>
      <c r="G248" s="1"/>
    </row>
    <row r="249" spans="1:7" ht="13.5" thickBot="1">
      <c r="A249" s="11"/>
      <c r="B249" s="18"/>
      <c r="C249" s="66"/>
      <c r="D249" s="100"/>
      <c r="E249" s="34"/>
      <c r="F249" s="1"/>
      <c r="G249" s="1"/>
    </row>
    <row r="250" spans="1:7" ht="12.75">
      <c r="A250" s="11" t="s">
        <v>241</v>
      </c>
      <c r="B250" s="18">
        <v>98.44</v>
      </c>
      <c r="C250" s="66">
        <v>60</v>
      </c>
      <c r="D250" s="116"/>
      <c r="E250" s="34">
        <f>IF(D250="",0,C250*B250*(D250+100%))</f>
        <v>0</v>
      </c>
      <c r="F250" s="1"/>
      <c r="G250" s="1"/>
    </row>
    <row r="251" spans="1:7" ht="12.75">
      <c r="A251" s="11" t="s">
        <v>242</v>
      </c>
      <c r="B251" s="18">
        <v>147.66</v>
      </c>
      <c r="C251" s="66">
        <v>150</v>
      </c>
      <c r="D251" s="117"/>
      <c r="E251" s="34">
        <f>IF(D250="",0,C251*B251*(D250+100%))</f>
        <v>0</v>
      </c>
      <c r="F251" s="1"/>
      <c r="G251" s="1"/>
    </row>
    <row r="252" spans="1:7" ht="13.5" thickBot="1">
      <c r="A252" s="11" t="s">
        <v>240</v>
      </c>
      <c r="B252" s="18">
        <v>196.88</v>
      </c>
      <c r="C252" s="66">
        <v>270</v>
      </c>
      <c r="D252" s="118"/>
      <c r="E252" s="34">
        <f>IF(D250="",0,C252*B252*(D250+100%))</f>
        <v>0</v>
      </c>
      <c r="F252" s="1"/>
      <c r="G252" s="1"/>
    </row>
    <row r="253" spans="1:7" ht="13.5" thickBot="1">
      <c r="A253" s="11"/>
      <c r="B253" s="18"/>
      <c r="C253" s="66"/>
      <c r="D253" s="100"/>
      <c r="E253" s="34"/>
      <c r="F253" s="1"/>
      <c r="G253" s="1"/>
    </row>
    <row r="254" spans="1:7" ht="13.5" thickBot="1">
      <c r="A254" s="11" t="s">
        <v>255</v>
      </c>
      <c r="B254" s="18">
        <v>237.59</v>
      </c>
      <c r="C254" s="66">
        <v>100</v>
      </c>
      <c r="D254" s="99"/>
      <c r="E254" s="34">
        <f>IF(D254="",0,C254*B254*(D254+100%))</f>
        <v>0</v>
      </c>
      <c r="F254" s="1"/>
      <c r="G254" s="1"/>
    </row>
    <row r="255" spans="1:7" ht="13.5" thickBot="1">
      <c r="A255" s="11"/>
      <c r="B255" s="18"/>
      <c r="C255" s="66"/>
      <c r="D255" s="100"/>
      <c r="E255" s="34"/>
      <c r="F255" s="1"/>
      <c r="G255" s="1"/>
    </row>
    <row r="256" spans="1:7" ht="13.5" thickBot="1">
      <c r="A256" s="11" t="s">
        <v>256</v>
      </c>
      <c r="B256" s="18">
        <v>800</v>
      </c>
      <c r="C256" s="66">
        <v>100</v>
      </c>
      <c r="D256" s="99"/>
      <c r="E256" s="34">
        <f>IF(D256="",0,C256*B256*(D256+100%))</f>
        <v>0</v>
      </c>
      <c r="F256" s="1"/>
      <c r="G256" s="1"/>
    </row>
    <row r="257" spans="1:7" ht="13.5" thickBot="1">
      <c r="A257" s="11"/>
      <c r="B257" s="18"/>
      <c r="C257" s="66"/>
      <c r="D257" s="107"/>
      <c r="E257" s="77"/>
      <c r="F257" s="1"/>
      <c r="G257" s="1"/>
    </row>
    <row r="258" spans="1:7" ht="12.75">
      <c r="A258" s="11" t="s">
        <v>149</v>
      </c>
      <c r="B258" s="18">
        <v>1204.5</v>
      </c>
      <c r="C258" s="66">
        <v>60</v>
      </c>
      <c r="D258" s="116"/>
      <c r="E258" s="34">
        <f>IF(D258="",0,C258*B258*(D258+100%))</f>
        <v>0</v>
      </c>
      <c r="F258" s="1"/>
      <c r="G258" s="1"/>
    </row>
    <row r="259" spans="1:7" ht="12.75">
      <c r="A259" s="11" t="s">
        <v>92</v>
      </c>
      <c r="B259" s="18">
        <v>1204.5</v>
      </c>
      <c r="C259" s="66">
        <v>593</v>
      </c>
      <c r="D259" s="117"/>
      <c r="E259" s="34">
        <f>IF(D258="",0,C259*B259*(D258+100%))</f>
        <v>0</v>
      </c>
      <c r="F259" s="1"/>
      <c r="G259" s="1"/>
    </row>
    <row r="260" spans="1:7" ht="12.75">
      <c r="A260" s="11" t="s">
        <v>92</v>
      </c>
      <c r="B260" s="18">
        <v>1204.5</v>
      </c>
      <c r="C260" s="66">
        <v>194</v>
      </c>
      <c r="D260" s="117"/>
      <c r="E260" s="34">
        <f>IF(D258="",0,C260*B260*(D258+100%))</f>
        <v>0</v>
      </c>
      <c r="F260" s="1"/>
      <c r="G260" s="1"/>
    </row>
    <row r="261" spans="1:7" ht="12.75">
      <c r="A261" s="11" t="s">
        <v>87</v>
      </c>
      <c r="B261" s="18">
        <v>602.25</v>
      </c>
      <c r="C261" s="66">
        <v>255</v>
      </c>
      <c r="D261" s="117"/>
      <c r="E261" s="34">
        <f>IF(D258="",0,C261*B261*(D258+100%))</f>
        <v>0</v>
      </c>
      <c r="F261" s="1"/>
      <c r="G261" s="1"/>
    </row>
    <row r="262" spans="1:7" ht="12.75">
      <c r="A262" s="11" t="s">
        <v>87</v>
      </c>
      <c r="B262" s="18">
        <v>3011.26666</v>
      </c>
      <c r="C262" s="66">
        <v>227</v>
      </c>
      <c r="D262" s="117"/>
      <c r="E262" s="34">
        <f>IF(D258="",0,C262*B262*(D258+100%))</f>
        <v>0</v>
      </c>
      <c r="F262" s="1"/>
      <c r="G262" s="1"/>
    </row>
    <row r="263" spans="1:7" ht="12.75">
      <c r="A263" s="11" t="s">
        <v>150</v>
      </c>
      <c r="B263" s="18">
        <v>3011.266666</v>
      </c>
      <c r="C263" s="66">
        <v>6</v>
      </c>
      <c r="D263" s="117"/>
      <c r="E263" s="34">
        <f>IF(D258="",0,C263*B263*(D258+100%))</f>
        <v>0</v>
      </c>
      <c r="F263" s="1"/>
      <c r="G263" s="1"/>
    </row>
    <row r="264" spans="1:7" ht="12.75">
      <c r="A264" s="11" t="s">
        <v>94</v>
      </c>
      <c r="B264" s="18">
        <v>3011.266666</v>
      </c>
      <c r="C264" s="66">
        <v>56</v>
      </c>
      <c r="D264" s="117"/>
      <c r="E264" s="34">
        <f>IF(D258="",0,C264*B264*(D258+100%))</f>
        <v>0</v>
      </c>
      <c r="F264" s="1"/>
      <c r="G264" s="1"/>
    </row>
    <row r="265" spans="1:7" ht="12.75">
      <c r="A265" s="11" t="s">
        <v>151</v>
      </c>
      <c r="B265" s="18">
        <v>1204.50666</v>
      </c>
      <c r="C265" s="66">
        <v>21</v>
      </c>
      <c r="D265" s="117"/>
      <c r="E265" s="34">
        <f>IF(D258="",0,C265*B265*(D258+100%))</f>
        <v>0</v>
      </c>
      <c r="F265" s="1"/>
      <c r="G265" s="1"/>
    </row>
    <row r="266" spans="1:7" ht="12.75">
      <c r="A266" s="11" t="s">
        <v>152</v>
      </c>
      <c r="B266" s="18">
        <v>3011.25</v>
      </c>
      <c r="C266" s="66">
        <v>19</v>
      </c>
      <c r="D266" s="117"/>
      <c r="E266" s="34">
        <f>IF(D258="",0,C266*B266*(D258+100%))</f>
        <v>0</v>
      </c>
      <c r="F266" s="1"/>
      <c r="G266" s="1"/>
    </row>
    <row r="267" spans="1:7" ht="12.75">
      <c r="A267" s="11" t="s">
        <v>93</v>
      </c>
      <c r="B267" s="18">
        <v>3011.25</v>
      </c>
      <c r="C267" s="66">
        <v>380</v>
      </c>
      <c r="D267" s="117"/>
      <c r="E267" s="34">
        <f>IF(D258="",0,C267*B267*(D258+100%))</f>
        <v>0</v>
      </c>
      <c r="F267" s="1"/>
      <c r="G267" s="1"/>
    </row>
    <row r="268" spans="1:7" ht="12.75">
      <c r="A268" s="11" t="s">
        <v>88</v>
      </c>
      <c r="B268" s="18">
        <v>1204.5</v>
      </c>
      <c r="C268" s="66">
        <v>111</v>
      </c>
      <c r="D268" s="117"/>
      <c r="E268" s="34">
        <f>IF(D258="",0,C268*B268*(D258+100%))</f>
        <v>0</v>
      </c>
      <c r="F268" s="1"/>
      <c r="G268" s="1"/>
    </row>
    <row r="269" spans="1:7" ht="12.75">
      <c r="A269" s="11" t="s">
        <v>153</v>
      </c>
      <c r="B269" s="18">
        <v>358.47619</v>
      </c>
      <c r="C269" s="66">
        <v>32</v>
      </c>
      <c r="D269" s="117"/>
      <c r="E269" s="34">
        <f>IF(D258="",0,C269*B269*(D258+100%))</f>
        <v>0</v>
      </c>
      <c r="F269" s="1"/>
      <c r="G269" s="1"/>
    </row>
    <row r="270" spans="1:7" ht="12.75">
      <c r="A270" s="11" t="s">
        <v>96</v>
      </c>
      <c r="B270" s="18">
        <v>358.47619</v>
      </c>
      <c r="C270" s="66">
        <v>431</v>
      </c>
      <c r="D270" s="117"/>
      <c r="E270" s="34">
        <f>IF(D258="",0,C270*B270*(D258+100%))</f>
        <v>0</v>
      </c>
      <c r="F270" s="1"/>
      <c r="G270" s="1"/>
    </row>
    <row r="271" spans="1:7" ht="12.75">
      <c r="A271" s="11" t="s">
        <v>84</v>
      </c>
      <c r="B271" s="18">
        <v>150.56</v>
      </c>
      <c r="C271" s="66">
        <v>361</v>
      </c>
      <c r="D271" s="117"/>
      <c r="E271" s="34">
        <f>IF(D258="",0,C271*B271*(D258+100%))</f>
        <v>0</v>
      </c>
      <c r="F271" s="1"/>
      <c r="G271" s="1"/>
    </row>
    <row r="272" spans="1:7" ht="12.75">
      <c r="A272" s="11" t="s">
        <v>154</v>
      </c>
      <c r="B272" s="18">
        <v>3011.25</v>
      </c>
      <c r="C272" s="66">
        <v>11</v>
      </c>
      <c r="D272" s="117"/>
      <c r="E272" s="34">
        <f>IF(D258="",0,C272*B272*(D258+100%))</f>
        <v>0</v>
      </c>
      <c r="F272" s="1"/>
      <c r="G272" s="1"/>
    </row>
    <row r="273" spans="1:7" ht="12.75">
      <c r="A273" s="11" t="s">
        <v>95</v>
      </c>
      <c r="B273" s="18">
        <v>3011.25</v>
      </c>
      <c r="C273" s="66">
        <v>143</v>
      </c>
      <c r="D273" s="117"/>
      <c r="E273" s="34">
        <f>IF(D258="",0,C273*B273*(D258+100%))</f>
        <v>0</v>
      </c>
      <c r="F273" s="1"/>
      <c r="G273" s="1"/>
    </row>
    <row r="274" spans="1:7" ht="12.75">
      <c r="A274" s="11" t="s">
        <v>89</v>
      </c>
      <c r="B274" s="18">
        <v>1806.75</v>
      </c>
      <c r="C274" s="66">
        <v>65</v>
      </c>
      <c r="D274" s="117"/>
      <c r="E274" s="34">
        <f>IF(D258="",0,C274*B274*(D258+100%))</f>
        <v>0</v>
      </c>
      <c r="F274" s="1"/>
      <c r="G274" s="1"/>
    </row>
    <row r="275" spans="1:7" ht="12.75">
      <c r="A275" s="11" t="s">
        <v>97</v>
      </c>
      <c r="B275" s="18">
        <v>602.2</v>
      </c>
      <c r="C275" s="66">
        <v>44</v>
      </c>
      <c r="D275" s="117"/>
      <c r="E275" s="34">
        <f>IF(D258="",0,C275*B275*(D258+100%))</f>
        <v>0</v>
      </c>
      <c r="F275" s="1"/>
      <c r="G275" s="1"/>
    </row>
    <row r="276" spans="1:7" ht="12.75">
      <c r="A276" s="11" t="s">
        <v>90</v>
      </c>
      <c r="B276" s="18">
        <v>602.2</v>
      </c>
      <c r="C276" s="66">
        <v>437</v>
      </c>
      <c r="D276" s="117"/>
      <c r="E276" s="34">
        <f>IF(D258="",0,C276*B276*(D258+100%))</f>
        <v>0</v>
      </c>
      <c r="F276" s="1"/>
      <c r="G276" s="1"/>
    </row>
    <row r="277" spans="1:7" ht="12.75">
      <c r="A277" s="11" t="s">
        <v>85</v>
      </c>
      <c r="B277" s="18">
        <v>240.88</v>
      </c>
      <c r="C277" s="66">
        <v>424</v>
      </c>
      <c r="D277" s="117"/>
      <c r="E277" s="34">
        <f>IF(D258="",0,C277*B277*(D258+100%))</f>
        <v>0</v>
      </c>
      <c r="F277" s="1"/>
      <c r="G277" s="1"/>
    </row>
    <row r="278" spans="1:7" ht="12.75">
      <c r="A278" s="11" t="s">
        <v>155</v>
      </c>
      <c r="B278" s="18">
        <v>3011.25</v>
      </c>
      <c r="C278" s="66">
        <v>41</v>
      </c>
      <c r="D278" s="117"/>
      <c r="E278" s="34">
        <f>IF(D258="",0,C278*B278*(D258+100%))</f>
        <v>0</v>
      </c>
      <c r="F278" s="1"/>
      <c r="G278" s="1"/>
    </row>
    <row r="279" spans="1:7" ht="12.75">
      <c r="A279" s="11" t="s">
        <v>98</v>
      </c>
      <c r="B279" s="18">
        <v>361.38</v>
      </c>
      <c r="C279" s="66">
        <v>27</v>
      </c>
      <c r="D279" s="117"/>
      <c r="E279" s="34">
        <f>IF(D258="",0,C279*B279*(D258+100%))</f>
        <v>0</v>
      </c>
      <c r="F279" s="1"/>
      <c r="G279" s="1"/>
    </row>
    <row r="280" spans="1:7" ht="12.75">
      <c r="A280" s="11" t="s">
        <v>91</v>
      </c>
      <c r="B280" s="18">
        <v>361.38</v>
      </c>
      <c r="C280" s="66">
        <v>229</v>
      </c>
      <c r="D280" s="117"/>
      <c r="E280" s="34">
        <f>IF(D258="",0,C280*B280*(D258+100%))</f>
        <v>0</v>
      </c>
      <c r="F280" s="1"/>
      <c r="G280" s="1"/>
    </row>
    <row r="281" spans="1:7" ht="12.75">
      <c r="A281" s="11" t="s">
        <v>91</v>
      </c>
      <c r="B281" s="18">
        <v>361.38</v>
      </c>
      <c r="C281" s="66">
        <v>145</v>
      </c>
      <c r="D281" s="117"/>
      <c r="E281" s="34">
        <f>IF(D258="",0,C281*B281*(D258+100%))</f>
        <v>0</v>
      </c>
      <c r="F281" s="1"/>
      <c r="G281" s="1"/>
    </row>
    <row r="282" spans="1:7" ht="12.75">
      <c r="A282" s="11" t="s">
        <v>86</v>
      </c>
      <c r="B282" s="18">
        <v>1204.6</v>
      </c>
      <c r="C282" s="66">
        <v>317</v>
      </c>
      <c r="D282" s="117"/>
      <c r="E282" s="34">
        <f>IF(D258="",0,C282*B282*(D258+100%))</f>
        <v>0</v>
      </c>
      <c r="F282" s="1"/>
      <c r="G282" s="1"/>
    </row>
    <row r="283" spans="1:7" ht="13.5" thickBot="1">
      <c r="A283" s="11" t="s">
        <v>86</v>
      </c>
      <c r="B283" s="18">
        <v>1204.6</v>
      </c>
      <c r="C283" s="66">
        <v>134</v>
      </c>
      <c r="D283" s="118"/>
      <c r="E283" s="77">
        <f>IF(D258="",0,C283*B283*(D258+100%))</f>
        <v>0</v>
      </c>
      <c r="F283" s="1"/>
      <c r="G283" s="1"/>
    </row>
    <row r="284" spans="1:7" ht="13.5" thickBot="1">
      <c r="A284" s="11"/>
      <c r="B284" s="18"/>
      <c r="C284" s="66"/>
      <c r="D284" s="100"/>
      <c r="E284" s="34"/>
      <c r="F284" s="1"/>
      <c r="G284" s="1"/>
    </row>
    <row r="285" spans="1:7" ht="12.75">
      <c r="A285" s="11" t="s">
        <v>100</v>
      </c>
      <c r="B285" s="18">
        <v>153.08</v>
      </c>
      <c r="C285" s="66">
        <v>8971</v>
      </c>
      <c r="D285" s="116"/>
      <c r="E285" s="34">
        <f>IF(D285="",0,C285*B285*(D285+100%))</f>
        <v>0</v>
      </c>
      <c r="F285" s="1"/>
      <c r="G285" s="1"/>
    </row>
    <row r="286" spans="1:7" ht="12.75">
      <c r="A286" s="11" t="s">
        <v>100</v>
      </c>
      <c r="B286" s="18">
        <v>153.08</v>
      </c>
      <c r="C286" s="66">
        <v>640</v>
      </c>
      <c r="D286" s="117"/>
      <c r="E286" s="34">
        <f>IF(D285="",0,C286*B286*(D285+100%))</f>
        <v>0</v>
      </c>
      <c r="F286" s="1"/>
      <c r="G286" s="1"/>
    </row>
    <row r="287" spans="1:7" ht="12.75">
      <c r="A287" s="11" t="s">
        <v>99</v>
      </c>
      <c r="B287" s="18">
        <v>30.61</v>
      </c>
      <c r="C287" s="66">
        <v>764</v>
      </c>
      <c r="D287" s="117"/>
      <c r="E287" s="34">
        <f>IF(D285="",0,C287*B287*(D285+100%))</f>
        <v>0</v>
      </c>
      <c r="F287" s="1"/>
      <c r="G287" s="1"/>
    </row>
    <row r="288" spans="1:7" ht="12.75">
      <c r="A288" s="11" t="s">
        <v>105</v>
      </c>
      <c r="B288" s="18">
        <v>306.15</v>
      </c>
      <c r="C288" s="66">
        <v>5067</v>
      </c>
      <c r="D288" s="117"/>
      <c r="E288" s="34">
        <f>IF(D285="",0,C288*B288*(D285+100%))</f>
        <v>0</v>
      </c>
      <c r="F288" s="1"/>
      <c r="G288" s="1"/>
    </row>
    <row r="289" spans="1:7" ht="12.75">
      <c r="A289" s="11" t="s">
        <v>104</v>
      </c>
      <c r="B289" s="18">
        <v>45.93</v>
      </c>
      <c r="C289" s="66">
        <v>1178</v>
      </c>
      <c r="D289" s="117"/>
      <c r="E289" s="34">
        <f>IF(D285="",0,C289*B289*(D285+100%))</f>
        <v>0</v>
      </c>
      <c r="F289" s="1"/>
      <c r="G289" s="1"/>
    </row>
    <row r="290" spans="1:7" ht="12.75">
      <c r="A290" s="11" t="s">
        <v>101</v>
      </c>
      <c r="B290" s="18">
        <v>61.24</v>
      </c>
      <c r="C290" s="66">
        <v>2179</v>
      </c>
      <c r="D290" s="117"/>
      <c r="E290" s="34">
        <f>IF(D285="",0,C290*B290*(D285+100%))</f>
        <v>0</v>
      </c>
      <c r="F290" s="1"/>
      <c r="G290" s="1"/>
    </row>
    <row r="291" spans="1:7" ht="13.5" thickBot="1">
      <c r="A291" s="11" t="s">
        <v>108</v>
      </c>
      <c r="B291" s="18">
        <v>645.89</v>
      </c>
      <c r="C291" s="66">
        <v>16279</v>
      </c>
      <c r="D291" s="118"/>
      <c r="E291" s="34">
        <f>IF(D285="",0,C291*B291*(D285+100%))</f>
        <v>0</v>
      </c>
      <c r="F291" s="1"/>
      <c r="G291" s="1"/>
    </row>
    <row r="292" spans="1:7" ht="13.5" thickBot="1">
      <c r="A292" s="11"/>
      <c r="B292" s="18"/>
      <c r="C292" s="66"/>
      <c r="D292" s="100"/>
      <c r="E292" s="34"/>
      <c r="F292" s="1"/>
      <c r="G292" s="1"/>
    </row>
    <row r="293" spans="1:7" ht="12.75">
      <c r="A293" s="11" t="s">
        <v>128</v>
      </c>
      <c r="B293" s="18">
        <v>172.125</v>
      </c>
      <c r="C293" s="66">
        <v>893</v>
      </c>
      <c r="D293" s="116"/>
      <c r="E293" s="34">
        <f>IF(D293="",0,C293*B293*(D293+100%))</f>
        <v>0</v>
      </c>
      <c r="F293" s="1"/>
      <c r="G293" s="1"/>
    </row>
    <row r="294" spans="1:7" ht="12.75">
      <c r="A294" s="11" t="s">
        <v>128</v>
      </c>
      <c r="B294" s="18">
        <v>172.125</v>
      </c>
      <c r="C294" s="66">
        <v>22</v>
      </c>
      <c r="D294" s="117"/>
      <c r="E294" s="34">
        <f>IF(D293="",0,C294*B294*(D293+100%))</f>
        <v>0</v>
      </c>
      <c r="F294" s="1"/>
      <c r="G294" s="1"/>
    </row>
    <row r="295" spans="1:7" ht="12.75">
      <c r="A295" s="11" t="s">
        <v>125</v>
      </c>
      <c r="B295" s="18">
        <v>34.43</v>
      </c>
      <c r="C295" s="66">
        <v>18</v>
      </c>
      <c r="D295" s="117"/>
      <c r="E295" s="34">
        <f>IF(D293="",0,C295*B295*(D293+100%))</f>
        <v>0</v>
      </c>
      <c r="F295" s="1"/>
      <c r="G295" s="1"/>
    </row>
    <row r="296" spans="1:7" ht="12.75">
      <c r="A296" s="11" t="s">
        <v>129</v>
      </c>
      <c r="B296" s="18">
        <v>344.25</v>
      </c>
      <c r="C296" s="66">
        <v>935</v>
      </c>
      <c r="D296" s="117"/>
      <c r="E296" s="34">
        <f>IF(D293="",0,C296*B296*(D293+100%))</f>
        <v>0</v>
      </c>
      <c r="F296" s="1"/>
      <c r="G296" s="1"/>
    </row>
    <row r="297" spans="1:7" ht="12.75">
      <c r="A297" s="11" t="s">
        <v>126</v>
      </c>
      <c r="B297" s="18">
        <v>51.64</v>
      </c>
      <c r="C297" s="66">
        <v>68</v>
      </c>
      <c r="D297" s="117"/>
      <c r="E297" s="34">
        <f>IF(D293="",0,C297*B297*(D293+100%))</f>
        <v>0</v>
      </c>
      <c r="F297" s="1"/>
      <c r="G297" s="1"/>
    </row>
    <row r="298" spans="1:7" ht="12.75">
      <c r="A298" s="11" t="s">
        <v>127</v>
      </c>
      <c r="B298" s="18">
        <v>68.85</v>
      </c>
      <c r="C298" s="66">
        <v>145</v>
      </c>
      <c r="D298" s="117"/>
      <c r="E298" s="34">
        <f>IF(D293="",0,C298*B298*(D293+100%))</f>
        <v>0</v>
      </c>
      <c r="F298" s="1"/>
      <c r="G298" s="1"/>
    </row>
    <row r="299" spans="1:7" ht="13.5" thickBot="1">
      <c r="A299" s="11" t="s">
        <v>130</v>
      </c>
      <c r="B299" s="18">
        <v>688.5</v>
      </c>
      <c r="C299" s="66">
        <v>2191</v>
      </c>
      <c r="D299" s="118"/>
      <c r="E299" s="34">
        <f>IF(D293="",0,C299*B299*(D293+100%))</f>
        <v>0</v>
      </c>
      <c r="F299" s="1"/>
      <c r="G299" s="1"/>
    </row>
    <row r="300" spans="1:7" ht="13.5" thickBot="1">
      <c r="A300" s="11"/>
      <c r="B300" s="18"/>
      <c r="C300" s="66"/>
      <c r="D300" s="100"/>
      <c r="E300" s="34"/>
      <c r="F300" s="1"/>
      <c r="G300" s="1"/>
    </row>
    <row r="301" spans="1:7" ht="12.75">
      <c r="A301" s="11" t="s">
        <v>8</v>
      </c>
      <c r="B301" s="18">
        <v>177.225</v>
      </c>
      <c r="C301" s="66">
        <v>249</v>
      </c>
      <c r="D301" s="116"/>
      <c r="E301" s="34">
        <f>IF(D301="",0,C301*B301*(D301+100%))</f>
        <v>0</v>
      </c>
      <c r="F301" s="1"/>
      <c r="G301" s="1"/>
    </row>
    <row r="302" spans="1:7" ht="12.75">
      <c r="A302" s="11" t="s">
        <v>285</v>
      </c>
      <c r="B302" s="18">
        <v>120.48</v>
      </c>
      <c r="C302" s="66">
        <v>161</v>
      </c>
      <c r="D302" s="117"/>
      <c r="E302" s="34">
        <f>IF(D301="",0,C302*B302*(D301+100%))</f>
        <v>0</v>
      </c>
      <c r="F302" s="1"/>
      <c r="G302" s="1"/>
    </row>
    <row r="303" spans="1:7" ht="12.75">
      <c r="A303" s="11" t="s">
        <v>6</v>
      </c>
      <c r="B303" s="18">
        <v>354.45</v>
      </c>
      <c r="C303" s="66">
        <v>221</v>
      </c>
      <c r="D303" s="117"/>
      <c r="E303" s="34">
        <f>IF(D301="",0,C303*B303*(D301+100%))</f>
        <v>0</v>
      </c>
      <c r="F303" s="1"/>
      <c r="G303" s="1"/>
    </row>
    <row r="304" spans="1:7" ht="13.5" thickBot="1">
      <c r="A304" s="11" t="s">
        <v>7</v>
      </c>
      <c r="B304" s="18">
        <v>236.3</v>
      </c>
      <c r="C304" s="66">
        <v>708</v>
      </c>
      <c r="D304" s="118"/>
      <c r="E304" s="34">
        <f>IF(D301="",0,C304*B304*(D301+100%))</f>
        <v>0</v>
      </c>
      <c r="F304" s="1"/>
      <c r="G304" s="1"/>
    </row>
    <row r="305" spans="1:7" ht="13.5" thickBot="1">
      <c r="A305" s="11"/>
      <c r="B305" s="18"/>
      <c r="C305" s="66"/>
      <c r="D305" s="100"/>
      <c r="E305" s="34"/>
      <c r="F305" s="1"/>
      <c r="G305" s="1"/>
    </row>
    <row r="306" spans="1:7" ht="12.75">
      <c r="A306" s="11" t="s">
        <v>12</v>
      </c>
      <c r="B306" s="18">
        <v>64.8</v>
      </c>
      <c r="C306" s="66">
        <v>2604</v>
      </c>
      <c r="D306" s="116"/>
      <c r="E306" s="34">
        <f>IF(D306="",0,C306*B306*(D306+100%))</f>
        <v>0</v>
      </c>
      <c r="F306" s="1"/>
      <c r="G306" s="1"/>
    </row>
    <row r="307" spans="1:7" ht="12.75">
      <c r="A307" s="11" t="s">
        <v>169</v>
      </c>
      <c r="B307" s="18">
        <v>62.72947</v>
      </c>
      <c r="C307" s="66">
        <v>803</v>
      </c>
      <c r="D307" s="117"/>
      <c r="E307" s="34">
        <f>IF(D306="",0,C307*B307*(D306+100%))</f>
        <v>0</v>
      </c>
      <c r="F307" s="1"/>
      <c r="G307" s="1"/>
    </row>
    <row r="308" spans="1:7" ht="12.75">
      <c r="A308" s="11" t="s">
        <v>9</v>
      </c>
      <c r="B308" s="18">
        <v>99.8</v>
      </c>
      <c r="C308" s="66">
        <v>389</v>
      </c>
      <c r="D308" s="117"/>
      <c r="E308" s="34">
        <f>IF(D306="",0,C308*B308*(D306+100%))</f>
        <v>0</v>
      </c>
      <c r="F308" s="1"/>
      <c r="G308" s="1"/>
    </row>
    <row r="309" spans="1:7" ht="12.75">
      <c r="A309" s="11" t="s">
        <v>170</v>
      </c>
      <c r="B309" s="18">
        <v>146.56315</v>
      </c>
      <c r="C309" s="66">
        <v>76</v>
      </c>
      <c r="D309" s="117"/>
      <c r="E309" s="77">
        <f>IF(D306="",0,C309*B309*(D306+100%))</f>
        <v>0</v>
      </c>
      <c r="F309" s="1"/>
      <c r="G309" s="1"/>
    </row>
    <row r="310" spans="1:7" ht="12.75">
      <c r="A310" s="11" t="s">
        <v>171</v>
      </c>
      <c r="B310" s="18">
        <v>162</v>
      </c>
      <c r="C310" s="66">
        <v>827</v>
      </c>
      <c r="D310" s="117"/>
      <c r="E310" s="34">
        <f>IF(D306="",0,C310*B310*(D306+100%))</f>
        <v>0</v>
      </c>
      <c r="F310" s="1"/>
      <c r="G310" s="1"/>
    </row>
    <row r="311" spans="1:7" ht="13.5" thickBot="1">
      <c r="A311" s="11" t="s">
        <v>133</v>
      </c>
      <c r="B311" s="18">
        <v>162</v>
      </c>
      <c r="C311" s="66">
        <v>595</v>
      </c>
      <c r="D311" s="118"/>
      <c r="E311" s="34">
        <f>IF(D306="",0,C311*B311*(D306+100%))</f>
        <v>0</v>
      </c>
      <c r="F311" s="1"/>
      <c r="G311" s="1"/>
    </row>
    <row r="312" spans="1:7" ht="13.5" thickBot="1">
      <c r="A312" s="11"/>
      <c r="B312" s="18"/>
      <c r="C312" s="66"/>
      <c r="D312" s="100"/>
      <c r="E312" s="34"/>
      <c r="F312" s="1"/>
      <c r="G312" s="1"/>
    </row>
    <row r="313" spans="1:7" ht="13.5" thickBot="1">
      <c r="A313" s="11" t="s">
        <v>138</v>
      </c>
      <c r="B313" s="18">
        <v>90.72</v>
      </c>
      <c r="C313" s="66">
        <v>2376</v>
      </c>
      <c r="D313" s="99"/>
      <c r="E313" s="34">
        <f>IF(D313="",0,C313*B313*(D313+100%))</f>
        <v>0</v>
      </c>
      <c r="F313" s="1"/>
      <c r="G313" s="1"/>
    </row>
    <row r="314" spans="1:7" ht="13.5" thickBot="1">
      <c r="A314" s="11"/>
      <c r="B314" s="18"/>
      <c r="C314" s="66"/>
      <c r="D314" s="100"/>
      <c r="E314" s="34"/>
      <c r="F314" s="1"/>
      <c r="G314" s="1"/>
    </row>
    <row r="315" spans="1:7" ht="12.75">
      <c r="A315" s="11" t="s">
        <v>134</v>
      </c>
      <c r="B315" s="18">
        <v>198.58</v>
      </c>
      <c r="C315" s="66">
        <v>1759</v>
      </c>
      <c r="D315" s="116"/>
      <c r="E315" s="34">
        <f>IF(D315="",0,C315*B315*(D315+100%))</f>
        <v>0</v>
      </c>
      <c r="F315" s="1"/>
      <c r="G315" s="1"/>
    </row>
    <row r="316" spans="1:7" ht="13.5" thickBot="1">
      <c r="A316" s="11" t="s">
        <v>135</v>
      </c>
      <c r="B316" s="18">
        <v>330.96666</v>
      </c>
      <c r="C316" s="66">
        <v>1006</v>
      </c>
      <c r="D316" s="118"/>
      <c r="E316" s="34">
        <f>IF(D315="",0,C316*B316*(D315+100%))</f>
        <v>0</v>
      </c>
      <c r="F316" s="1"/>
      <c r="G316" s="1"/>
    </row>
    <row r="317" spans="1:7" ht="13.5" thickBot="1">
      <c r="A317" s="11"/>
      <c r="B317" s="18"/>
      <c r="C317" s="66"/>
      <c r="D317" s="100"/>
      <c r="E317" s="34"/>
      <c r="F317" s="1"/>
      <c r="G317" s="1"/>
    </row>
    <row r="318" spans="1:7" ht="12.75">
      <c r="A318" s="11" t="s">
        <v>3</v>
      </c>
      <c r="B318" s="18">
        <v>2283.4</v>
      </c>
      <c r="C318" s="66">
        <v>7875</v>
      </c>
      <c r="D318" s="116"/>
      <c r="E318" s="34">
        <f>IF(D318="",0,C318*B318*(D318+100%))</f>
        <v>0</v>
      </c>
      <c r="F318" s="1"/>
      <c r="G318" s="1"/>
    </row>
    <row r="319" spans="1:7" ht="13.5" thickBot="1">
      <c r="A319" s="11" t="s">
        <v>2</v>
      </c>
      <c r="B319" s="18">
        <v>570.85</v>
      </c>
      <c r="C319" s="66">
        <v>2937</v>
      </c>
      <c r="D319" s="118"/>
      <c r="E319" s="34">
        <f>IF(D318="",0,C319*B319*(D318+100%))</f>
        <v>0</v>
      </c>
      <c r="F319" s="1"/>
      <c r="G319" s="1"/>
    </row>
    <row r="320" spans="1:7" ht="13.5" thickBot="1">
      <c r="A320" s="11"/>
      <c r="B320" s="18"/>
      <c r="C320" s="66"/>
      <c r="D320" s="100"/>
      <c r="E320" s="34"/>
      <c r="F320" s="1"/>
      <c r="G320" s="1"/>
    </row>
    <row r="321" spans="1:7" ht="12.75">
      <c r="A321" s="11" t="s">
        <v>40</v>
      </c>
      <c r="B321" s="18">
        <v>546.43</v>
      </c>
      <c r="C321" s="66">
        <v>642</v>
      </c>
      <c r="D321" s="116"/>
      <c r="E321" s="34">
        <f>IF(D321="",0,C321*B321*(D321+100%))</f>
        <v>0</v>
      </c>
      <c r="F321" s="1"/>
      <c r="G321" s="1"/>
    </row>
    <row r="322" spans="1:7" ht="12.75">
      <c r="A322" s="11" t="s">
        <v>36</v>
      </c>
      <c r="B322" s="18">
        <v>573.76</v>
      </c>
      <c r="C322" s="66">
        <v>552</v>
      </c>
      <c r="D322" s="117"/>
      <c r="E322" s="34">
        <f>IF(D321="",0,C322*B322*(D321+100%))</f>
        <v>0</v>
      </c>
      <c r="F322" s="1"/>
      <c r="G322" s="1"/>
    </row>
    <row r="323" spans="1:7" ht="12.75">
      <c r="A323" s="11" t="s">
        <v>209</v>
      </c>
      <c r="B323" s="18">
        <v>495.65</v>
      </c>
      <c r="C323" s="66">
        <v>32</v>
      </c>
      <c r="D323" s="117"/>
      <c r="E323" s="34">
        <f>IF(D321="",0,C323*B323*(D321+100%))</f>
        <v>0</v>
      </c>
      <c r="F323" s="1"/>
      <c r="G323" s="1"/>
    </row>
    <row r="324" spans="1:7" ht="12.75">
      <c r="A324" s="11" t="s">
        <v>37</v>
      </c>
      <c r="B324" s="18">
        <v>520.39</v>
      </c>
      <c r="C324" s="66">
        <v>285</v>
      </c>
      <c r="D324" s="117"/>
      <c r="E324" s="34">
        <f>IF(D321="",0,C324*B324*(D321+100%))</f>
        <v>0</v>
      </c>
      <c r="F324" s="1"/>
      <c r="G324" s="1"/>
    </row>
    <row r="325" spans="1:7" ht="12.75">
      <c r="A325" s="11" t="s">
        <v>38</v>
      </c>
      <c r="B325" s="18">
        <v>546.43</v>
      </c>
      <c r="C325" s="66">
        <v>2766</v>
      </c>
      <c r="D325" s="117"/>
      <c r="E325" s="34">
        <f>IF(D321="",0,C325*B325*(D321+100%))</f>
        <v>0</v>
      </c>
      <c r="F325" s="1"/>
      <c r="G325" s="1"/>
    </row>
    <row r="326" spans="1:7" ht="12.75">
      <c r="A326" s="11" t="s">
        <v>39</v>
      </c>
      <c r="B326" s="18">
        <v>546.43</v>
      </c>
      <c r="C326" s="66">
        <v>669</v>
      </c>
      <c r="D326" s="117"/>
      <c r="E326" s="34">
        <f>IF(D321="",0,C326*B326*(D321+100%))</f>
        <v>0</v>
      </c>
      <c r="F326" s="1"/>
      <c r="G326" s="1"/>
    </row>
    <row r="327" spans="1:7" ht="12.75">
      <c r="A327" s="11" t="s">
        <v>45</v>
      </c>
      <c r="B327" s="18">
        <v>573.76</v>
      </c>
      <c r="C327" s="66">
        <v>2743</v>
      </c>
      <c r="D327" s="117"/>
      <c r="E327" s="34">
        <f>IF(D321="",0,C327*B327*(D321+100%))</f>
        <v>0</v>
      </c>
      <c r="F327" s="1"/>
      <c r="G327" s="1"/>
    </row>
    <row r="328" spans="1:7" ht="12.75">
      <c r="A328" s="11" t="s">
        <v>46</v>
      </c>
      <c r="B328" s="18">
        <v>573.7525</v>
      </c>
      <c r="C328" s="66">
        <v>424</v>
      </c>
      <c r="D328" s="117"/>
      <c r="E328" s="34">
        <f>IF(D321="",0,C328*B328*(D321+100%))</f>
        <v>0</v>
      </c>
      <c r="F328" s="1"/>
      <c r="G328" s="1"/>
    </row>
    <row r="329" spans="1:7" ht="12.75">
      <c r="A329" s="11" t="s">
        <v>43</v>
      </c>
      <c r="B329" s="18">
        <v>495.65</v>
      </c>
      <c r="C329" s="66">
        <v>110</v>
      </c>
      <c r="D329" s="117"/>
      <c r="E329" s="34">
        <f>IF(D321="",0,C329*B329*(D321+100%))</f>
        <v>0</v>
      </c>
      <c r="F329" s="1"/>
      <c r="G329" s="1"/>
    </row>
    <row r="330" spans="1:7" ht="12.75">
      <c r="A330" s="11" t="s">
        <v>44</v>
      </c>
      <c r="B330" s="18">
        <v>495.6575</v>
      </c>
      <c r="C330" s="66">
        <v>8</v>
      </c>
      <c r="D330" s="117"/>
      <c r="E330" s="34">
        <f>IF(D321="",0,C330*B330*(D321+100%))</f>
        <v>0</v>
      </c>
      <c r="F330" s="1"/>
      <c r="G330" s="1"/>
    </row>
    <row r="331" spans="1:7" ht="12.75">
      <c r="A331" s="11" t="s">
        <v>41</v>
      </c>
      <c r="B331" s="18">
        <v>520.39</v>
      </c>
      <c r="C331" s="66">
        <v>928</v>
      </c>
      <c r="D331" s="117"/>
      <c r="E331" s="34">
        <f>IF(D321="",0,C331*B331*(D321+100%))</f>
        <v>0</v>
      </c>
      <c r="F331" s="1"/>
      <c r="G331" s="1"/>
    </row>
    <row r="332" spans="1:7" ht="13.5" thickBot="1">
      <c r="A332" s="11" t="s">
        <v>42</v>
      </c>
      <c r="B332" s="18">
        <v>520.3975</v>
      </c>
      <c r="C332" s="66">
        <v>36</v>
      </c>
      <c r="D332" s="118"/>
      <c r="E332" s="34">
        <f>IF(D321="",0,C332*B332*(D321+100%))</f>
        <v>0</v>
      </c>
      <c r="F332" s="1"/>
      <c r="G332" s="1"/>
    </row>
    <row r="333" spans="1:7" ht="13.5" thickBot="1">
      <c r="A333" s="11"/>
      <c r="B333" s="18"/>
      <c r="C333" s="66"/>
      <c r="D333" s="100"/>
      <c r="E333" s="34"/>
      <c r="F333" s="1"/>
      <c r="G333" s="1"/>
    </row>
    <row r="334" spans="1:7" ht="13.5" thickBot="1">
      <c r="A334" s="11" t="s">
        <v>146</v>
      </c>
      <c r="B334" s="18">
        <v>430.08</v>
      </c>
      <c r="C334" s="66">
        <v>3</v>
      </c>
      <c r="D334" s="99"/>
      <c r="E334" s="34">
        <f>IF(D334="",0,C334*B334*(D334+100%))</f>
        <v>0</v>
      </c>
      <c r="F334" s="1"/>
      <c r="G334" s="1"/>
    </row>
    <row r="335" spans="1:7" ht="13.5" thickBot="1">
      <c r="A335" s="11"/>
      <c r="B335" s="18"/>
      <c r="C335" s="66"/>
      <c r="D335" s="107"/>
      <c r="E335" s="77"/>
      <c r="F335" s="1"/>
      <c r="G335" s="1"/>
    </row>
    <row r="336" spans="1:7" ht="12.75">
      <c r="A336" s="11" t="s">
        <v>27</v>
      </c>
      <c r="B336" s="18">
        <v>174.71</v>
      </c>
      <c r="C336" s="66">
        <v>77</v>
      </c>
      <c r="D336" s="116"/>
      <c r="E336" s="34">
        <f>IF(D336="",0,C336*B336*(D336+100%))</f>
        <v>0</v>
      </c>
      <c r="F336" s="1"/>
      <c r="G336" s="1"/>
    </row>
    <row r="337" spans="1:7" ht="12.75">
      <c r="A337" s="11" t="s">
        <v>34</v>
      </c>
      <c r="B337" s="18">
        <v>1048.45</v>
      </c>
      <c r="C337" s="66">
        <v>147</v>
      </c>
      <c r="D337" s="117"/>
      <c r="E337" s="34">
        <f>IF(D336="",0,C337*B337*(D336+100%))</f>
        <v>0</v>
      </c>
      <c r="F337" s="1"/>
      <c r="G337" s="1"/>
    </row>
    <row r="338" spans="1:7" ht="12.75">
      <c r="A338" s="11" t="s">
        <v>34</v>
      </c>
      <c r="B338" s="18">
        <v>314.51</v>
      </c>
      <c r="C338" s="66">
        <v>56</v>
      </c>
      <c r="D338" s="117"/>
      <c r="E338" s="34">
        <f>IF(D336="",0,C338*B338*(D336+100%))</f>
        <v>0</v>
      </c>
      <c r="F338" s="1"/>
      <c r="G338" s="1"/>
    </row>
    <row r="339" spans="1:7" ht="12.75">
      <c r="A339" s="11" t="s">
        <v>194</v>
      </c>
      <c r="B339" s="18">
        <v>364.1</v>
      </c>
      <c r="C339" s="66">
        <v>100</v>
      </c>
      <c r="D339" s="117"/>
      <c r="E339" s="34">
        <f>IF(D336="",0,C339*B339*(D336+100%))</f>
        <v>0</v>
      </c>
      <c r="F339" s="1"/>
      <c r="G339" s="1"/>
    </row>
    <row r="340" spans="1:7" ht="12.75">
      <c r="A340" s="11" t="s">
        <v>30</v>
      </c>
      <c r="B340" s="18">
        <v>364.1</v>
      </c>
      <c r="C340" s="66">
        <v>113</v>
      </c>
      <c r="D340" s="117"/>
      <c r="E340" s="34">
        <f>IF(D336="",0,C340*B340*(D336+100%))</f>
        <v>0</v>
      </c>
      <c r="F340" s="1"/>
      <c r="G340" s="1"/>
    </row>
    <row r="341" spans="1:7" ht="12.75">
      <c r="A341" s="11" t="s">
        <v>26</v>
      </c>
      <c r="B341" s="18">
        <v>873.71</v>
      </c>
      <c r="C341" s="66">
        <v>14</v>
      </c>
      <c r="D341" s="117"/>
      <c r="E341" s="34">
        <f>IF(D336="",0,C341*B341*(D336+100%))</f>
        <v>0</v>
      </c>
      <c r="F341" s="1"/>
      <c r="G341" s="1"/>
    </row>
    <row r="342" spans="1:7" ht="12.75">
      <c r="A342" s="11" t="s">
        <v>29</v>
      </c>
      <c r="B342" s="18">
        <v>606.88</v>
      </c>
      <c r="C342" s="66">
        <v>74</v>
      </c>
      <c r="D342" s="117"/>
      <c r="E342" s="34">
        <f>IF(D336="",0,C342*B342*(D336+100%))</f>
        <v>0</v>
      </c>
      <c r="F342" s="1"/>
      <c r="G342" s="1"/>
    </row>
    <row r="343" spans="1:7" ht="13.5" thickBot="1">
      <c r="A343" s="11" t="s">
        <v>28</v>
      </c>
      <c r="B343" s="18">
        <v>95.81578</v>
      </c>
      <c r="C343" s="66">
        <v>354</v>
      </c>
      <c r="D343" s="118"/>
      <c r="E343" s="34">
        <f>IF(D336="",0,C343*B343*(D336+100%))</f>
        <v>0</v>
      </c>
      <c r="F343" s="1"/>
      <c r="G343" s="1"/>
    </row>
    <row r="344" spans="1:7" ht="13.5" thickBot="1">
      <c r="A344" s="11"/>
      <c r="B344" s="18"/>
      <c r="C344" s="66"/>
      <c r="D344" s="100"/>
      <c r="E344" s="34"/>
      <c r="F344" s="1"/>
      <c r="G344" s="1"/>
    </row>
    <row r="345" spans="1:7" ht="13.5" thickBot="1">
      <c r="A345" s="11" t="s">
        <v>210</v>
      </c>
      <c r="B345" s="18">
        <v>986.05</v>
      </c>
      <c r="C345" s="66">
        <v>2</v>
      </c>
      <c r="D345" s="99"/>
      <c r="E345" s="34">
        <f>IF(D345="",0,C345*B345*(D345+100%))</f>
        <v>0</v>
      </c>
      <c r="F345" s="1"/>
      <c r="G345" s="1"/>
    </row>
    <row r="346" spans="1:7" ht="13.5" thickBot="1">
      <c r="A346" s="11"/>
      <c r="B346" s="18"/>
      <c r="C346" s="66"/>
      <c r="D346" s="100"/>
      <c r="E346" s="34"/>
      <c r="F346" s="1"/>
      <c r="G346" s="1"/>
    </row>
    <row r="347" spans="1:7" ht="12.75">
      <c r="A347" s="11" t="s">
        <v>221</v>
      </c>
      <c r="B347" s="18">
        <v>50.94</v>
      </c>
      <c r="C347" s="66">
        <v>48</v>
      </c>
      <c r="D347" s="116"/>
      <c r="E347" s="34">
        <f>IF(D347="",0,C347*B347*(D347+100%))</f>
        <v>0</v>
      </c>
      <c r="F347" s="1"/>
      <c r="G347" s="1"/>
    </row>
    <row r="348" spans="1:7" ht="13.5" thickBot="1">
      <c r="A348" s="11" t="s">
        <v>222</v>
      </c>
      <c r="B348" s="18">
        <v>143.38</v>
      </c>
      <c r="C348" s="66">
        <v>100</v>
      </c>
      <c r="D348" s="118"/>
      <c r="E348" s="34">
        <f>IF(D347="",0,C348*B348*(D347+100%))</f>
        <v>0</v>
      </c>
      <c r="F348" s="1"/>
      <c r="G348" s="1"/>
    </row>
    <row r="349" spans="1:7" ht="13.5" thickBot="1">
      <c r="A349" s="11"/>
      <c r="B349" s="18"/>
      <c r="C349" s="66"/>
      <c r="D349" s="100"/>
      <c r="E349" s="34"/>
      <c r="F349" s="1"/>
      <c r="G349" s="1"/>
    </row>
    <row r="350" spans="1:7" ht="13.5" thickBot="1">
      <c r="A350" s="11" t="s">
        <v>193</v>
      </c>
      <c r="B350" s="18">
        <v>213.8275</v>
      </c>
      <c r="C350" s="66">
        <v>4079</v>
      </c>
      <c r="D350" s="99"/>
      <c r="E350" s="34">
        <f>IF(D350="",0,C350*B350*(D350+100%))</f>
        <v>0</v>
      </c>
      <c r="F350" s="1"/>
      <c r="G350" s="1"/>
    </row>
    <row r="351" spans="1:7" ht="13.5" thickBot="1">
      <c r="A351" s="11"/>
      <c r="B351" s="18"/>
      <c r="C351" s="66"/>
      <c r="D351" s="100"/>
      <c r="E351" s="34"/>
      <c r="F351" s="1"/>
      <c r="G351" s="1"/>
    </row>
    <row r="352" spans="1:7" ht="12.75">
      <c r="A352" s="11" t="s">
        <v>80</v>
      </c>
      <c r="B352" s="18">
        <v>195.83</v>
      </c>
      <c r="C352" s="66">
        <v>36</v>
      </c>
      <c r="D352" s="116"/>
      <c r="E352" s="34">
        <f>IF(D352="",0,C352*B352*(D352+100%))</f>
        <v>0</v>
      </c>
      <c r="F352" s="1"/>
      <c r="G352" s="1"/>
    </row>
    <row r="353" spans="1:7" ht="13.5" thickBot="1">
      <c r="A353" s="11" t="s">
        <v>81</v>
      </c>
      <c r="B353" s="18">
        <v>391.66</v>
      </c>
      <c r="C353" s="66">
        <v>606</v>
      </c>
      <c r="D353" s="118"/>
      <c r="E353" s="34">
        <f>IF(D352="",0,C353*B353*(D352+100%))</f>
        <v>0</v>
      </c>
      <c r="F353" s="1"/>
      <c r="G353" s="1"/>
    </row>
    <row r="354" spans="1:7" ht="13.5" thickBot="1">
      <c r="A354" s="11"/>
      <c r="B354" s="18"/>
      <c r="C354" s="66"/>
      <c r="D354" s="100"/>
      <c r="E354" s="34"/>
      <c r="F354" s="1"/>
      <c r="G354" s="1"/>
    </row>
    <row r="355" spans="1:7" ht="13.5" thickBot="1">
      <c r="A355" s="11" t="s">
        <v>315</v>
      </c>
      <c r="B355" s="18">
        <v>6168.75</v>
      </c>
      <c r="C355" s="66">
        <v>339</v>
      </c>
      <c r="D355" s="99"/>
      <c r="E355" s="34">
        <f>IF(D355="",0,C355*B355*(D355+100%))</f>
        <v>0</v>
      </c>
      <c r="F355" s="1"/>
      <c r="G355" s="1"/>
    </row>
    <row r="356" spans="1:7" ht="13.5" thickBot="1">
      <c r="A356" s="11"/>
      <c r="B356" s="18"/>
      <c r="C356" s="66"/>
      <c r="D356" s="100"/>
      <c r="E356" s="34"/>
      <c r="F356" s="1"/>
      <c r="G356" s="1"/>
    </row>
    <row r="357" spans="1:7" ht="12.75">
      <c r="A357" s="11" t="s">
        <v>109</v>
      </c>
      <c r="B357" s="18">
        <v>576.8</v>
      </c>
      <c r="C357" s="66">
        <v>6657</v>
      </c>
      <c r="D357" s="116"/>
      <c r="E357" s="34">
        <f>IF(D357="",0,C357*B357*(D357+100%))</f>
        <v>0</v>
      </c>
      <c r="F357" s="1"/>
      <c r="G357" s="1"/>
    </row>
    <row r="358" spans="1:7" ht="12.75">
      <c r="A358" s="11" t="s">
        <v>106</v>
      </c>
      <c r="B358" s="18">
        <v>262.88</v>
      </c>
      <c r="C358" s="66">
        <v>7061</v>
      </c>
      <c r="D358" s="117"/>
      <c r="E358" s="34">
        <f>IF(D357="",0,C358*B358*(D357+100%))</f>
        <v>0</v>
      </c>
      <c r="F358" s="1"/>
      <c r="G358" s="1"/>
    </row>
    <row r="359" spans="1:7" ht="12.75">
      <c r="A359" s="11" t="s">
        <v>103</v>
      </c>
      <c r="B359" s="18">
        <v>574.225</v>
      </c>
      <c r="C359" s="66">
        <v>5426</v>
      </c>
      <c r="D359" s="117"/>
      <c r="E359" s="34">
        <f>IF(D357="",0,C359*B359*(D357+100%))</f>
        <v>0</v>
      </c>
      <c r="F359" s="1"/>
      <c r="G359" s="1"/>
    </row>
    <row r="360" spans="1:7" ht="13.5" thickBot="1">
      <c r="A360" s="11" t="s">
        <v>107</v>
      </c>
      <c r="B360" s="18">
        <v>261.68125</v>
      </c>
      <c r="C360" s="66">
        <v>2270</v>
      </c>
      <c r="D360" s="118"/>
      <c r="E360" s="34">
        <f>IF(D357="",0,C360*B360*(D357+100%))</f>
        <v>0</v>
      </c>
      <c r="F360" s="1"/>
      <c r="G360" s="1"/>
    </row>
    <row r="361" spans="1:7" ht="13.5" thickBot="1">
      <c r="A361" s="11"/>
      <c r="B361" s="18"/>
      <c r="C361" s="66"/>
      <c r="D361" s="107"/>
      <c r="E361" s="77"/>
      <c r="F361" s="1"/>
      <c r="G361" s="1"/>
    </row>
    <row r="362" spans="1:7" ht="13.5" thickBot="1">
      <c r="A362" s="11" t="s">
        <v>316</v>
      </c>
      <c r="B362" s="18">
        <v>191.26333</v>
      </c>
      <c r="C362" s="66">
        <v>100</v>
      </c>
      <c r="D362" s="99"/>
      <c r="E362" s="34">
        <f>IF(D362="",0,C362*B362*(D362+100%))</f>
        <v>0</v>
      </c>
      <c r="F362" s="1"/>
      <c r="G362" s="1"/>
    </row>
    <row r="363" spans="1:7" ht="13.5" thickBot="1">
      <c r="A363" s="11"/>
      <c r="B363" s="18"/>
      <c r="C363" s="66"/>
      <c r="D363" s="100"/>
      <c r="E363" s="34"/>
      <c r="F363" s="1"/>
      <c r="G363" s="1"/>
    </row>
    <row r="364" spans="1:7" ht="12.75">
      <c r="A364" s="11" t="s">
        <v>317</v>
      </c>
      <c r="B364" s="18">
        <v>5628.75</v>
      </c>
      <c r="C364" s="66">
        <v>3</v>
      </c>
      <c r="D364" s="116"/>
      <c r="E364" s="34">
        <f>IF(D364="",0,C364*B364*(D364+100%))</f>
        <v>0</v>
      </c>
      <c r="F364" s="1"/>
      <c r="G364" s="1"/>
    </row>
    <row r="365" spans="1:7" ht="13.5" thickBot="1">
      <c r="A365" s="11" t="s">
        <v>318</v>
      </c>
      <c r="B365" s="18">
        <v>803.75</v>
      </c>
      <c r="C365" s="66">
        <v>20</v>
      </c>
      <c r="D365" s="118"/>
      <c r="E365" s="34">
        <f>IF(D364="",0,C365*B365*(D364+100%))</f>
        <v>0</v>
      </c>
      <c r="F365" s="1"/>
      <c r="G365" s="1"/>
    </row>
    <row r="366" spans="1:7" ht="13.5" thickBot="1">
      <c r="A366" s="11"/>
      <c r="B366" s="18"/>
      <c r="C366" s="66"/>
      <c r="D366" s="100"/>
      <c r="E366" s="34"/>
      <c r="F366" s="1"/>
      <c r="G366" s="1"/>
    </row>
    <row r="367" spans="1:7" ht="12.75">
      <c r="A367" s="11" t="s">
        <v>160</v>
      </c>
      <c r="B367" s="18">
        <v>991.25</v>
      </c>
      <c r="C367" s="66">
        <v>121</v>
      </c>
      <c r="D367" s="116"/>
      <c r="E367" s="34">
        <f>IF(D367="",0,C367*B367*(D367+100%))</f>
        <v>0</v>
      </c>
      <c r="F367" s="1"/>
      <c r="G367" s="1"/>
    </row>
    <row r="368" spans="1:7" ht="13.5" thickBot="1">
      <c r="A368" s="11" t="s">
        <v>117</v>
      </c>
      <c r="B368" s="18">
        <v>1982.5</v>
      </c>
      <c r="C368" s="66">
        <v>1692</v>
      </c>
      <c r="D368" s="118"/>
      <c r="E368" s="34">
        <f>IF(D367="",0,C368*B368*(D367+100%))</f>
        <v>0</v>
      </c>
      <c r="F368" s="1"/>
      <c r="G368" s="1"/>
    </row>
    <row r="369" spans="1:7" ht="13.5" thickBot="1">
      <c r="A369" s="11"/>
      <c r="B369" s="18"/>
      <c r="C369" s="66"/>
      <c r="D369" s="100"/>
      <c r="E369" s="34"/>
      <c r="F369" s="1"/>
      <c r="G369" s="1"/>
    </row>
    <row r="370" spans="1:7" ht="13.5" thickBot="1">
      <c r="A370" s="11" t="s">
        <v>319</v>
      </c>
      <c r="B370" s="18">
        <v>750</v>
      </c>
      <c r="C370" s="66">
        <v>100</v>
      </c>
      <c r="D370" s="99"/>
      <c r="E370" s="34">
        <f>IF(D370="",0,C370*B370*(D370+100%))</f>
        <v>0</v>
      </c>
      <c r="F370" s="1"/>
      <c r="G370" s="1"/>
    </row>
    <row r="371" spans="1:7" ht="13.5" thickBot="1">
      <c r="A371" s="11"/>
      <c r="B371" s="18"/>
      <c r="C371" s="66"/>
      <c r="D371" s="100"/>
      <c r="E371" s="34"/>
      <c r="F371" s="1"/>
      <c r="G371" s="1"/>
    </row>
    <row r="372" spans="1:7" ht="13.5" thickBot="1">
      <c r="A372" s="11" t="s">
        <v>320</v>
      </c>
      <c r="B372" s="18">
        <v>175</v>
      </c>
      <c r="C372" s="66">
        <v>100</v>
      </c>
      <c r="D372" s="99"/>
      <c r="E372" s="34">
        <f>IF(D372="",0,C372*B372*(D372+100%))</f>
        <v>0</v>
      </c>
      <c r="F372" s="1"/>
      <c r="G372" s="1"/>
    </row>
    <row r="373" spans="1:7" ht="13.5" thickBot="1">
      <c r="A373" s="11"/>
      <c r="B373" s="18"/>
      <c r="C373" s="66"/>
      <c r="D373" s="100"/>
      <c r="E373" s="34"/>
      <c r="F373" s="1"/>
      <c r="G373" s="1"/>
    </row>
    <row r="374" spans="1:7" ht="13.5" thickBot="1">
      <c r="A374" s="11" t="s">
        <v>321</v>
      </c>
      <c r="B374" s="18">
        <v>1095.08333</v>
      </c>
      <c r="C374" s="66">
        <v>100</v>
      </c>
      <c r="D374" s="99"/>
      <c r="E374" s="34">
        <f>IF(D374="",0,C374*B374*(D374+100%))</f>
        <v>0</v>
      </c>
      <c r="F374" s="1"/>
      <c r="G374" s="1"/>
    </row>
    <row r="375" spans="1:7" ht="13.5" thickBot="1">
      <c r="A375" s="11"/>
      <c r="B375" s="18"/>
      <c r="C375" s="66"/>
      <c r="D375" s="100"/>
      <c r="E375" s="34"/>
      <c r="F375" s="1"/>
      <c r="G375" s="1"/>
    </row>
    <row r="376" spans="1:7" ht="13.5" thickBot="1">
      <c r="A376" s="11" t="s">
        <v>322</v>
      </c>
      <c r="B376" s="18">
        <v>389</v>
      </c>
      <c r="C376" s="66">
        <v>100</v>
      </c>
      <c r="D376" s="99"/>
      <c r="E376" s="34">
        <f>IF(D376="",0,C376*B376*(D376+100%))</f>
        <v>0</v>
      </c>
      <c r="F376" s="1"/>
      <c r="G376" s="1"/>
    </row>
    <row r="377" spans="1:7" ht="13.5" thickBot="1">
      <c r="A377" s="11"/>
      <c r="B377" s="18"/>
      <c r="C377" s="66"/>
      <c r="D377" s="100"/>
      <c r="E377" s="34"/>
      <c r="F377" s="1"/>
      <c r="G377" s="1"/>
    </row>
    <row r="378" spans="1:7" ht="13.5" thickBot="1">
      <c r="A378" s="11" t="s">
        <v>323</v>
      </c>
      <c r="B378" s="18">
        <v>678.7</v>
      </c>
      <c r="C378" s="66">
        <v>1180</v>
      </c>
      <c r="D378" s="99"/>
      <c r="E378" s="34">
        <f>IF(D378="",0,C378*B378*(D378+100%))</f>
        <v>0</v>
      </c>
      <c r="F378" s="1"/>
      <c r="G378" s="1"/>
    </row>
    <row r="379" spans="1:7" ht="13.5" thickBot="1">
      <c r="A379" s="11"/>
      <c r="B379" s="18"/>
      <c r="C379" s="66"/>
      <c r="D379" s="100"/>
      <c r="E379" s="34"/>
      <c r="F379" s="1"/>
      <c r="G379" s="1"/>
    </row>
    <row r="380" spans="1:7" ht="13.5" thickBot="1">
      <c r="A380" s="11" t="s">
        <v>78</v>
      </c>
      <c r="B380" s="18">
        <v>26.964</v>
      </c>
      <c r="C380" s="66">
        <v>118313</v>
      </c>
      <c r="D380" s="99"/>
      <c r="E380" s="34">
        <f>IF(D380="",0,C380*B380*(D380+100%))</f>
        <v>0</v>
      </c>
      <c r="F380" s="1"/>
      <c r="G380" s="1"/>
    </row>
    <row r="381" spans="1:7" ht="13.5" thickBot="1">
      <c r="A381" s="11"/>
      <c r="B381" s="18"/>
      <c r="C381" s="66"/>
      <c r="D381" s="100"/>
      <c r="E381" s="34"/>
      <c r="F381" s="1"/>
      <c r="G381" s="1"/>
    </row>
    <row r="382" spans="1:7" ht="13.5" thickBot="1">
      <c r="A382" s="11" t="s">
        <v>324</v>
      </c>
      <c r="B382" s="18">
        <v>656.25</v>
      </c>
      <c r="C382" s="66">
        <v>87</v>
      </c>
      <c r="D382" s="99"/>
      <c r="E382" s="34">
        <f>IF(D382="",0,C382*B382*(D382+100%))</f>
        <v>0</v>
      </c>
      <c r="F382" s="1"/>
      <c r="G382" s="1"/>
    </row>
    <row r="383" spans="1:7" ht="13.5" thickBot="1">
      <c r="A383" s="11"/>
      <c r="B383" s="18"/>
      <c r="C383" s="66"/>
      <c r="D383" s="100"/>
      <c r="E383" s="34"/>
      <c r="F383" s="1"/>
      <c r="G383" s="1"/>
    </row>
    <row r="384" spans="1:7" ht="12.75">
      <c r="A384" s="11" t="s">
        <v>325</v>
      </c>
      <c r="B384" s="18">
        <v>537.5</v>
      </c>
      <c r="C384" s="66">
        <v>100</v>
      </c>
      <c r="D384" s="116"/>
      <c r="E384" s="34">
        <f>IF(D384="",0,C384*B384*(D384+100%))</f>
        <v>0</v>
      </c>
      <c r="F384" s="1"/>
      <c r="G384" s="1"/>
    </row>
    <row r="385" spans="1:7" ht="12.75">
      <c r="A385" s="11" t="s">
        <v>326</v>
      </c>
      <c r="B385" s="18">
        <v>537.5</v>
      </c>
      <c r="C385" s="66">
        <v>100</v>
      </c>
      <c r="D385" s="117"/>
      <c r="E385" s="34">
        <f>IF(D384="",0,C385*B385*(D384+100%))</f>
        <v>0</v>
      </c>
      <c r="F385" s="1"/>
      <c r="G385" s="1"/>
    </row>
    <row r="386" spans="1:7" ht="13.5" thickBot="1">
      <c r="A386" s="11" t="s">
        <v>327</v>
      </c>
      <c r="B386" s="18">
        <v>537.5</v>
      </c>
      <c r="C386" s="66">
        <v>100</v>
      </c>
      <c r="D386" s="118"/>
      <c r="E386" s="77">
        <f>IF(D384="",0,C386*B386*(D384+100%))</f>
        <v>0</v>
      </c>
      <c r="F386" s="1"/>
      <c r="G386" s="1"/>
    </row>
    <row r="387" spans="1:7" ht="13.5" thickBot="1">
      <c r="A387" s="11"/>
      <c r="B387" s="18"/>
      <c r="C387" s="66"/>
      <c r="D387" s="100"/>
      <c r="E387" s="34"/>
      <c r="F387" s="1"/>
      <c r="G387" s="1"/>
    </row>
    <row r="388" spans="1:7" ht="13.5" thickBot="1">
      <c r="A388" s="11" t="s">
        <v>328</v>
      </c>
      <c r="B388" s="18">
        <v>1756.03</v>
      </c>
      <c r="C388" s="66">
        <v>100</v>
      </c>
      <c r="D388" s="99"/>
      <c r="E388" s="34">
        <f>IF(D388="",0,C388*B388*(D388+100%))</f>
        <v>0</v>
      </c>
      <c r="F388" s="1"/>
      <c r="G388" s="1"/>
    </row>
    <row r="389" spans="1:7" ht="13.5" thickBot="1">
      <c r="A389" s="11"/>
      <c r="B389" s="18"/>
      <c r="C389" s="66"/>
      <c r="D389" s="100"/>
      <c r="E389" s="34"/>
      <c r="F389" s="1"/>
      <c r="G389" s="1"/>
    </row>
    <row r="390" spans="1:7" ht="13.5" thickBot="1">
      <c r="A390" s="11" t="s">
        <v>257</v>
      </c>
      <c r="B390" s="18">
        <v>13819.44</v>
      </c>
      <c r="C390" s="66">
        <v>100</v>
      </c>
      <c r="D390" s="99"/>
      <c r="E390" s="34">
        <f>IF(D390="",0,C390*B390*(D390+100%))</f>
        <v>0</v>
      </c>
      <c r="F390" s="1"/>
      <c r="G390" s="1"/>
    </row>
    <row r="391" spans="1:7" ht="13.5" thickBot="1">
      <c r="A391" s="11"/>
      <c r="B391" s="18"/>
      <c r="C391" s="66"/>
      <c r="D391" s="100"/>
      <c r="E391" s="34"/>
      <c r="F391" s="1"/>
      <c r="G391" s="1"/>
    </row>
    <row r="392" spans="1:7" ht="13.5" thickBot="1">
      <c r="A392" s="11" t="s">
        <v>329</v>
      </c>
      <c r="B392" s="18">
        <v>48750</v>
      </c>
      <c r="C392" s="66">
        <v>100</v>
      </c>
      <c r="D392" s="99"/>
      <c r="E392" s="34">
        <f>IF(D392="",0,C392*B392*(D392+100%))</f>
        <v>0</v>
      </c>
      <c r="F392" s="1"/>
      <c r="G392" s="1"/>
    </row>
    <row r="393" spans="1:7" ht="13.5" thickBot="1">
      <c r="A393" s="11"/>
      <c r="B393" s="18"/>
      <c r="C393" s="66"/>
      <c r="D393" s="100"/>
      <c r="E393" s="34"/>
      <c r="F393" s="1"/>
      <c r="G393" s="1"/>
    </row>
    <row r="394" spans="1:7" ht="13.5" thickBot="1">
      <c r="A394" s="11" t="s">
        <v>112</v>
      </c>
      <c r="B394" s="18">
        <v>306</v>
      </c>
      <c r="C394" s="66">
        <v>184</v>
      </c>
      <c r="D394" s="99"/>
      <c r="E394" s="34">
        <f>IF(D394="",0,C394*B394*(D394+100%))</f>
        <v>0</v>
      </c>
      <c r="F394" s="1"/>
      <c r="G394" s="1"/>
    </row>
    <row r="395" spans="1:7" ht="13.5" thickBot="1">
      <c r="A395" s="11"/>
      <c r="B395" s="18"/>
      <c r="C395" s="66"/>
      <c r="D395" s="100"/>
      <c r="E395" s="34"/>
      <c r="F395" s="1"/>
      <c r="G395" s="1"/>
    </row>
    <row r="396" spans="1:7" ht="13.5" thickBot="1">
      <c r="A396" s="13" t="s">
        <v>277</v>
      </c>
      <c r="B396" s="18">
        <v>15.63288</v>
      </c>
      <c r="C396" s="66">
        <v>39608</v>
      </c>
      <c r="D396" s="99"/>
      <c r="E396" s="34">
        <f>IF(D396="",0,C396*B396*(D396+100%))</f>
        <v>0</v>
      </c>
      <c r="F396" s="1"/>
      <c r="G396" s="1"/>
    </row>
    <row r="397" spans="1:7" ht="13.5" thickBot="1">
      <c r="A397" s="11"/>
      <c r="B397" s="18"/>
      <c r="C397" s="66"/>
      <c r="D397" s="100"/>
      <c r="E397" s="34"/>
      <c r="F397" s="1"/>
      <c r="G397" s="1"/>
    </row>
    <row r="398" spans="1:7" ht="12.75">
      <c r="A398" s="11" t="s">
        <v>235</v>
      </c>
      <c r="B398" s="18">
        <v>185</v>
      </c>
      <c r="C398" s="66">
        <v>150</v>
      </c>
      <c r="D398" s="116"/>
      <c r="E398" s="34">
        <f>IF(D398="",0,C398*B398*(D398+100%))</f>
        <v>0</v>
      </c>
      <c r="F398" s="1"/>
      <c r="G398" s="1"/>
    </row>
    <row r="399" spans="1:7" ht="13.5" thickBot="1">
      <c r="A399" s="11" t="s">
        <v>236</v>
      </c>
      <c r="B399" s="18">
        <v>185</v>
      </c>
      <c r="C399" s="66">
        <v>540</v>
      </c>
      <c r="D399" s="118"/>
      <c r="E399" s="34">
        <f>IF(D398="",0,C399*B399*(D398+100%))</f>
        <v>0</v>
      </c>
      <c r="F399" s="1"/>
      <c r="G399" s="1"/>
    </row>
    <row r="400" spans="1:7" ht="13.5" thickBot="1">
      <c r="A400" s="11"/>
      <c r="B400" s="18"/>
      <c r="C400" s="66"/>
      <c r="D400" s="100"/>
      <c r="E400" s="34"/>
      <c r="F400" s="1"/>
      <c r="G400" s="1"/>
    </row>
    <row r="401" spans="1:7" ht="12.75">
      <c r="A401" s="11" t="s">
        <v>249</v>
      </c>
      <c r="B401" s="18">
        <v>92.5</v>
      </c>
      <c r="C401" s="66">
        <v>21000</v>
      </c>
      <c r="D401" s="116"/>
      <c r="E401" s="34">
        <f>IF(D401="",0,C401*B401*(D401+100%))</f>
        <v>0</v>
      </c>
      <c r="F401" s="1"/>
      <c r="G401" s="1"/>
    </row>
    <row r="402" spans="1:7" ht="13.5" thickBot="1">
      <c r="A402" s="11" t="s">
        <v>250</v>
      </c>
      <c r="B402" s="18">
        <v>92.5</v>
      </c>
      <c r="C402" s="66">
        <v>6420</v>
      </c>
      <c r="D402" s="118"/>
      <c r="E402" s="34">
        <f>IF(D401="",0,C402*B402*(D401+100%))</f>
        <v>0</v>
      </c>
      <c r="F402" s="1"/>
      <c r="G402" s="1"/>
    </row>
    <row r="403" spans="1:7" ht="13.5" thickBot="1">
      <c r="A403" s="11"/>
      <c r="B403" s="18"/>
      <c r="C403" s="66"/>
      <c r="D403" s="100"/>
      <c r="E403" s="34"/>
      <c r="F403" s="1"/>
      <c r="G403" s="1"/>
    </row>
    <row r="404" spans="1:7" ht="12.75">
      <c r="A404" s="11" t="s">
        <v>167</v>
      </c>
      <c r="B404" s="18">
        <v>22.25</v>
      </c>
      <c r="C404" s="66">
        <v>424</v>
      </c>
      <c r="D404" s="116"/>
      <c r="E404" s="34">
        <f>IF(D404="",0,C404*B404*(D404+100%))</f>
        <v>0</v>
      </c>
      <c r="F404" s="1"/>
      <c r="G404" s="1"/>
    </row>
    <row r="405" spans="1:7" ht="13.5" thickBot="1">
      <c r="A405" s="11" t="s">
        <v>168</v>
      </c>
      <c r="B405" s="18">
        <v>53.74</v>
      </c>
      <c r="C405" s="66">
        <v>3907</v>
      </c>
      <c r="D405" s="118"/>
      <c r="E405" s="34">
        <f>IF(D404="",0,C405*B405*(D404+100%))</f>
        <v>0</v>
      </c>
      <c r="F405" s="1"/>
      <c r="G405" s="1"/>
    </row>
    <row r="406" spans="1:7" ht="13.5" thickBot="1">
      <c r="A406" s="11"/>
      <c r="B406" s="18"/>
      <c r="C406" s="66"/>
      <c r="D406" s="100"/>
      <c r="E406" s="34"/>
      <c r="F406" s="1"/>
      <c r="G406" s="1"/>
    </row>
    <row r="407" spans="1:7" ht="12.75">
      <c r="A407" s="11" t="s">
        <v>215</v>
      </c>
      <c r="B407" s="18">
        <v>67.25</v>
      </c>
      <c r="C407" s="66">
        <v>100</v>
      </c>
      <c r="D407" s="116"/>
      <c r="E407" s="34">
        <f>IF(D407="",0,C407*B407*(D407+100%))</f>
        <v>0</v>
      </c>
      <c r="F407" s="1"/>
      <c r="G407" s="1"/>
    </row>
    <row r="408" spans="1:7" ht="12.75">
      <c r="A408" s="11" t="s">
        <v>216</v>
      </c>
      <c r="B408" s="18">
        <v>672.5</v>
      </c>
      <c r="C408" s="66">
        <v>1360</v>
      </c>
      <c r="D408" s="117"/>
      <c r="E408" s="34">
        <f>IF(D407="",0,C408*B408*(D407+100%))</f>
        <v>0</v>
      </c>
      <c r="F408" s="1"/>
      <c r="G408" s="1"/>
    </row>
    <row r="409" spans="1:7" ht="12.75">
      <c r="A409" s="11" t="s">
        <v>217</v>
      </c>
      <c r="B409" s="18">
        <v>168.125</v>
      </c>
      <c r="C409" s="66">
        <v>380</v>
      </c>
      <c r="D409" s="117"/>
      <c r="E409" s="34">
        <f>IF(D407="",0,C409*B409*(D407+100%))</f>
        <v>0</v>
      </c>
      <c r="F409" s="1"/>
      <c r="G409" s="1"/>
    </row>
    <row r="410" spans="1:7" ht="13.5" thickBot="1">
      <c r="A410" s="11" t="s">
        <v>218</v>
      </c>
      <c r="B410" s="18">
        <v>336.25</v>
      </c>
      <c r="C410" s="66">
        <v>160</v>
      </c>
      <c r="D410" s="118"/>
      <c r="E410" s="34">
        <f>IF(D407="",0,C410*B410*(D407+100%))</f>
        <v>0</v>
      </c>
      <c r="F410" s="1"/>
      <c r="G410" s="1"/>
    </row>
    <row r="411" spans="1:7" ht="13.5" thickBot="1">
      <c r="A411" s="11"/>
      <c r="B411" s="18"/>
      <c r="C411" s="66"/>
      <c r="D411" s="107"/>
      <c r="E411" s="77"/>
      <c r="F411" s="1"/>
      <c r="G411" s="1"/>
    </row>
    <row r="412" spans="1:7" ht="12.75">
      <c r="A412" s="11" t="s">
        <v>63</v>
      </c>
      <c r="B412" s="18">
        <v>58.75</v>
      </c>
      <c r="C412" s="66">
        <v>9445</v>
      </c>
      <c r="D412" s="116"/>
      <c r="E412" s="34">
        <f>IF(D412="",0,C412*B412*(D412+100%))</f>
        <v>0</v>
      </c>
      <c r="F412" s="1"/>
      <c r="G412" s="1"/>
    </row>
    <row r="413" spans="1:7" ht="13.5" thickBot="1">
      <c r="A413" s="11" t="s">
        <v>62</v>
      </c>
      <c r="B413" s="18">
        <v>29.375</v>
      </c>
      <c r="C413" s="66">
        <v>690</v>
      </c>
      <c r="D413" s="118"/>
      <c r="E413" s="34">
        <f>IF(D412="",0,C413*B413*(D412+100%))</f>
        <v>0</v>
      </c>
      <c r="F413" s="1"/>
      <c r="G413" s="1"/>
    </row>
    <row r="414" spans="1:7" ht="13.5" thickBot="1">
      <c r="A414" s="11"/>
      <c r="B414" s="18"/>
      <c r="C414" s="66"/>
      <c r="D414" s="100"/>
      <c r="E414" s="34"/>
      <c r="F414" s="1"/>
      <c r="G414" s="1"/>
    </row>
    <row r="415" spans="1:7" ht="12.75">
      <c r="A415" s="11" t="s">
        <v>233</v>
      </c>
      <c r="B415" s="18">
        <v>0.51</v>
      </c>
      <c r="C415" s="66">
        <v>901146</v>
      </c>
      <c r="D415" s="116"/>
      <c r="E415" s="34">
        <f>IF(D415="",0,C415*B415*(D415+100%))</f>
        <v>0</v>
      </c>
      <c r="F415" s="1"/>
      <c r="G415" s="1"/>
    </row>
    <row r="416" spans="1:7" ht="13.5" thickBot="1">
      <c r="A416" s="11" t="s">
        <v>234</v>
      </c>
      <c r="B416" s="18">
        <v>0.51</v>
      </c>
      <c r="C416" s="66">
        <v>4512</v>
      </c>
      <c r="D416" s="118"/>
      <c r="E416" s="34">
        <f>IF(D415="",0,C416*B416*(D415+100%))</f>
        <v>0</v>
      </c>
      <c r="F416" s="1"/>
      <c r="G416" s="1"/>
    </row>
    <row r="417" spans="1:7" ht="13.5" thickBot="1">
      <c r="A417" s="11"/>
      <c r="B417" s="18"/>
      <c r="C417" s="66"/>
      <c r="D417" s="100"/>
      <c r="E417" s="34"/>
      <c r="F417" s="1"/>
      <c r="G417" s="1"/>
    </row>
    <row r="418" spans="1:7" ht="12.75">
      <c r="A418" s="11" t="s">
        <v>20</v>
      </c>
      <c r="B418" s="18">
        <v>1944.05</v>
      </c>
      <c r="C418" s="66">
        <v>15</v>
      </c>
      <c r="D418" s="116"/>
      <c r="E418" s="34">
        <f>IF(D418="",0,C418*B418*(D418+100%))</f>
        <v>0</v>
      </c>
      <c r="F418" s="1"/>
      <c r="G418" s="1"/>
    </row>
    <row r="419" spans="1:7" ht="12.75">
      <c r="A419" s="11" t="s">
        <v>21</v>
      </c>
      <c r="B419" s="18">
        <v>2559.3</v>
      </c>
      <c r="C419" s="66">
        <v>126</v>
      </c>
      <c r="D419" s="117"/>
      <c r="E419" s="34">
        <f>IF(D418="",0,C419*B419*(D418+100%))</f>
        <v>0</v>
      </c>
      <c r="F419" s="1"/>
      <c r="G419" s="1"/>
    </row>
    <row r="420" spans="1:7" ht="13.5" thickBot="1">
      <c r="A420" s="11" t="s">
        <v>22</v>
      </c>
      <c r="B420" s="18">
        <v>3783.5</v>
      </c>
      <c r="C420" s="66">
        <v>98</v>
      </c>
      <c r="D420" s="118"/>
      <c r="E420" s="34">
        <f>IF(D418="",0,C420*B420*(D418+100%))</f>
        <v>0</v>
      </c>
      <c r="F420" s="1"/>
      <c r="G420" s="1"/>
    </row>
    <row r="421" spans="1:7" ht="13.5" thickBot="1">
      <c r="A421" s="11"/>
      <c r="B421" s="18"/>
      <c r="C421" s="66"/>
      <c r="D421" s="100"/>
      <c r="E421" s="34"/>
      <c r="F421" s="1"/>
      <c r="G421" s="1"/>
    </row>
    <row r="422" spans="1:7" ht="12.75">
      <c r="A422" s="11" t="s">
        <v>258</v>
      </c>
      <c r="B422" s="18">
        <v>8177.5</v>
      </c>
      <c r="C422" s="66">
        <v>100</v>
      </c>
      <c r="D422" s="116"/>
      <c r="E422" s="34">
        <f>IF(D422="",0,C422*B422*(D422+100%))</f>
        <v>0</v>
      </c>
      <c r="F422" s="1"/>
      <c r="G422" s="1"/>
    </row>
    <row r="423" spans="1:7" ht="12.75">
      <c r="A423" s="11" t="s">
        <v>259</v>
      </c>
      <c r="B423" s="18">
        <v>10687.5</v>
      </c>
      <c r="C423" s="66">
        <v>100</v>
      </c>
      <c r="D423" s="117"/>
      <c r="E423" s="34">
        <f>IF(D422="",0,C423*B423*(D422+100%))</f>
        <v>0</v>
      </c>
      <c r="F423"/>
      <c r="G423" s="1"/>
    </row>
    <row r="424" spans="1:7" ht="13.5" thickBot="1">
      <c r="A424" s="11" t="s">
        <v>260</v>
      </c>
      <c r="B424" s="18">
        <v>9404.16666</v>
      </c>
      <c r="C424" s="66">
        <v>100</v>
      </c>
      <c r="D424" s="118"/>
      <c r="E424" s="34">
        <f>IF(D422="",0,C424*B424*(D422+100%))</f>
        <v>0</v>
      </c>
      <c r="F424" s="1"/>
      <c r="G424" s="1"/>
    </row>
    <row r="425" spans="1:7" ht="13.5" thickBot="1">
      <c r="A425" s="11"/>
      <c r="B425" s="18"/>
      <c r="C425" s="66"/>
      <c r="D425" s="100"/>
      <c r="E425" s="34"/>
      <c r="F425" s="1"/>
      <c r="G425" s="1"/>
    </row>
    <row r="426" spans="1:7" ht="13.5" thickBot="1">
      <c r="A426" s="11" t="s">
        <v>286</v>
      </c>
      <c r="B426" s="18">
        <v>1143.13</v>
      </c>
      <c r="C426" s="66">
        <v>24</v>
      </c>
      <c r="D426" s="107"/>
      <c r="E426" s="34">
        <f>IF(D426="",0,C426*B426*(D426+100%))</f>
        <v>0</v>
      </c>
      <c r="F426" s="1"/>
      <c r="G426" s="1"/>
    </row>
    <row r="427" spans="1:7" ht="13.5" thickBot="1">
      <c r="A427" s="11"/>
      <c r="B427" s="18"/>
      <c r="C427" s="66"/>
      <c r="D427" s="97"/>
      <c r="E427" s="34"/>
      <c r="F427" s="1"/>
      <c r="G427" s="1"/>
    </row>
    <row r="428" spans="1:7" ht="12.75">
      <c r="A428" s="11" t="s">
        <v>157</v>
      </c>
      <c r="B428" s="18">
        <v>15.3125</v>
      </c>
      <c r="C428" s="67">
        <v>2100</v>
      </c>
      <c r="D428" s="98"/>
      <c r="E428" s="34">
        <f>IF(D428="",0,C428*B428*(D428+100%))</f>
        <v>0</v>
      </c>
      <c r="F428" s="1"/>
      <c r="G428" s="1"/>
    </row>
    <row r="429" spans="1:7" ht="13.5" thickBot="1">
      <c r="A429" s="89" t="s">
        <v>231</v>
      </c>
      <c r="B429" s="92"/>
      <c r="C429" s="91">
        <f>SUM(C9:C428)</f>
        <v>2274526</v>
      </c>
      <c r="D429" s="90"/>
      <c r="E429" s="88">
        <f>SUM(E9:E428)</f>
        <v>0</v>
      </c>
      <c r="F429" s="1"/>
      <c r="G429" s="1"/>
    </row>
    <row r="430" spans="5:7" ht="13.5" thickTop="1">
      <c r="E430" s="35"/>
      <c r="F430" s="5"/>
      <c r="G430" s="1"/>
    </row>
    <row r="431" ht="14.25">
      <c r="A431" s="86" t="s">
        <v>342</v>
      </c>
    </row>
    <row r="432" spans="1:7" ht="14.25">
      <c r="A432" s="86" t="s">
        <v>343</v>
      </c>
      <c r="F432" s="36"/>
      <c r="G432" s="1"/>
    </row>
    <row r="433" spans="6:7" ht="12.75">
      <c r="F433" s="36"/>
      <c r="G433" s="1"/>
    </row>
    <row r="434" spans="6:7" ht="12.75">
      <c r="F434" s="36"/>
      <c r="G434" s="1"/>
    </row>
    <row r="435" spans="6:7" ht="12.75">
      <c r="F435" s="36"/>
      <c r="G435" s="1"/>
    </row>
    <row r="436" spans="6:7" ht="12.75">
      <c r="F436" s="36"/>
      <c r="G436" s="1"/>
    </row>
    <row r="437" spans="6:7" ht="12.75">
      <c r="F437" s="36"/>
      <c r="G437" s="1"/>
    </row>
    <row r="438" spans="6:7" ht="12.75">
      <c r="F438" s="36"/>
      <c r="G438" s="1"/>
    </row>
    <row r="439" spans="6:7" ht="12.75">
      <c r="F439" s="36"/>
      <c r="G439" s="1"/>
    </row>
    <row r="440" spans="6:7" ht="12.75">
      <c r="F440" s="36"/>
      <c r="G440" s="1"/>
    </row>
    <row r="441" spans="6:7" ht="12.75">
      <c r="F441" s="36"/>
      <c r="G441" s="1"/>
    </row>
    <row r="442" spans="6:7" ht="12.75">
      <c r="F442" s="36"/>
      <c r="G442" s="1"/>
    </row>
    <row r="443" spans="6:7" ht="12.75">
      <c r="F443" s="36"/>
      <c r="G443" s="1"/>
    </row>
    <row r="444" spans="6:7" ht="12.75">
      <c r="F444" s="36"/>
      <c r="G444" s="1"/>
    </row>
    <row r="445" spans="6:7" ht="12.75">
      <c r="F445" s="36"/>
      <c r="G445" s="1"/>
    </row>
    <row r="446" spans="6:7" ht="12.75">
      <c r="F446" s="36"/>
      <c r="G446" s="1"/>
    </row>
    <row r="447" spans="6:7" ht="12.75">
      <c r="F447" s="36"/>
      <c r="G447" s="1"/>
    </row>
    <row r="448" spans="6:7" ht="12.75">
      <c r="F448" s="36"/>
      <c r="G448" s="1"/>
    </row>
    <row r="449" spans="6:7" ht="12.75">
      <c r="F449" s="36"/>
      <c r="G449" s="1"/>
    </row>
    <row r="450" spans="6:7" ht="12.75">
      <c r="F450" s="36"/>
      <c r="G450" s="1"/>
    </row>
    <row r="451" spans="6:7" ht="12.75">
      <c r="F451" s="36"/>
      <c r="G451" s="1"/>
    </row>
    <row r="452" spans="6:7" ht="12.75">
      <c r="F452" s="36"/>
      <c r="G452" s="1"/>
    </row>
    <row r="453" spans="6:7" ht="12.75">
      <c r="F453" s="36"/>
      <c r="G453" s="1"/>
    </row>
    <row r="454" spans="6:7" ht="12.75">
      <c r="F454" s="36"/>
      <c r="G454" s="1"/>
    </row>
    <row r="455" spans="6:7" ht="12.75">
      <c r="F455" s="36"/>
      <c r="G455" s="1"/>
    </row>
  </sheetData>
  <sheetProtection password="A6CE" sheet="1" objects="1" scenarios="1" selectLockedCells="1"/>
  <mergeCells count="56">
    <mergeCell ref="D50:D51"/>
    <mergeCell ref="D59:D62"/>
    <mergeCell ref="D11:D12"/>
    <mergeCell ref="D18:D20"/>
    <mergeCell ref="D22:D27"/>
    <mergeCell ref="D31:D32"/>
    <mergeCell ref="D72:D73"/>
    <mergeCell ref="D79:D80"/>
    <mergeCell ref="D82:D85"/>
    <mergeCell ref="D87:D89"/>
    <mergeCell ref="D91:D99"/>
    <mergeCell ref="D105:D106"/>
    <mergeCell ref="D110:D111"/>
    <mergeCell ref="D113:D114"/>
    <mergeCell ref="D118:D120"/>
    <mergeCell ref="D122:D124"/>
    <mergeCell ref="D126:D128"/>
    <mergeCell ref="D152:D154"/>
    <mergeCell ref="D160:D161"/>
    <mergeCell ref="D171:D173"/>
    <mergeCell ref="D177:D179"/>
    <mergeCell ref="D197:D198"/>
    <mergeCell ref="D200:D201"/>
    <mergeCell ref="D205:D206"/>
    <mergeCell ref="D210:D212"/>
    <mergeCell ref="D216:D226"/>
    <mergeCell ref="D228:D231"/>
    <mergeCell ref="D233:D238"/>
    <mergeCell ref="D240:D243"/>
    <mergeCell ref="D245:D246"/>
    <mergeCell ref="D250:D252"/>
    <mergeCell ref="D258:D283"/>
    <mergeCell ref="D285:D291"/>
    <mergeCell ref="D293:D299"/>
    <mergeCell ref="D301:D304"/>
    <mergeCell ref="D306:D311"/>
    <mergeCell ref="D315:D316"/>
    <mergeCell ref="D318:D319"/>
    <mergeCell ref="D407:D410"/>
    <mergeCell ref="D412:D413"/>
    <mergeCell ref="D321:D332"/>
    <mergeCell ref="D336:D343"/>
    <mergeCell ref="D357:D360"/>
    <mergeCell ref="D364:D365"/>
    <mergeCell ref="D347:D348"/>
    <mergeCell ref="D352:D353"/>
    <mergeCell ref="D422:D424"/>
    <mergeCell ref="D40:D43"/>
    <mergeCell ref="D45:D46"/>
    <mergeCell ref="D418:D420"/>
    <mergeCell ref="D367:D368"/>
    <mergeCell ref="D384:D386"/>
    <mergeCell ref="D398:D399"/>
    <mergeCell ref="D401:D402"/>
    <mergeCell ref="D415:D416"/>
    <mergeCell ref="D404:D405"/>
  </mergeCells>
  <dataValidations count="5">
    <dataValidation type="custom" allowBlank="1" showInputMessage="1" showErrorMessage="1" errorTitle="Error-Invalid Bid" error="Bid not below NYS Medicaid Reimbursement." sqref="E430">
      <formula1>F430:F782&lt;-16.25%</formula1>
    </dataValidation>
    <dataValidation type="custom" allowBlank="1" showInputMessage="1" showErrorMessage="1" errorTitle="Error-Invalid Bid" error="Bid not below NYS Medicaid Reimbursement." sqref="D429">
      <formula1>F429:F781&lt;-16.25%</formula1>
    </dataValidation>
    <dataValidation type="custom" allowBlank="1" showInputMessage="1" showErrorMessage="1" errorTitle="ERROR-INVALID BID" error="BID MUST BE BELOW NYS MEDICAID LEGISLATED REIMBURSEMENT (-16.25%)." sqref="D8">
      <formula1>E8:E430&lt;-16.25%</formula1>
    </dataValidation>
    <dataValidation type="custom" allowBlank="1" showInputMessage="1" showErrorMessage="1" errorTitle="ERROR-INVALID BID" error="BID MUST BE BELOW NYS MEDICAID LEGISLATED REIMBURSEMENT (-16.25%)." sqref="D6:D7">
      <formula1>D6:D428&lt;-16.25%</formula1>
    </dataValidation>
    <dataValidation type="custom" allowBlank="1" showInputMessage="1" showErrorMessage="1" errorTitle="ERROR-INVALID BID" error="BID MUST BE BELOW NYS LEGISLATED REIMBURSEMENT METHODOLOGY (-16.25%)" sqref="D9:D428">
      <formula1>D9:D428&lt;-16.25%</formula1>
    </dataValidation>
  </dataValidations>
  <printOptions/>
  <pageMargins left="0.5" right="0.5" top="1.23" bottom="0.98" header="0.32" footer="0.55"/>
  <pageSetup horizontalDpi="600" verticalDpi="600" orientation="landscape" r:id="rId1"/>
  <headerFooter alignWithMargins="0">
    <oddHeader>&amp;L&amp;"Arial,Bold"&amp;8FP Form-1&amp;C&amp;"Arial,Bold"REQUEST FOR PROPOSALS
NYS SPECIALTY PHARMACY PROGRAM
Bidder's Proposal Worksheet
Drug Bid Price&amp;R&amp;"Arial,Bold"&amp;8ATTACHMENT 6e</oddHeader>
    <oddFooter>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F4" sqref="F4:F7"/>
    </sheetView>
  </sheetViews>
  <sheetFormatPr defaultColWidth="9.140625" defaultRowHeight="12.75"/>
  <cols>
    <col min="1" max="1" width="23.28125" style="0" customWidth="1"/>
    <col min="2" max="2" width="24.00390625" style="0" bestFit="1" customWidth="1"/>
    <col min="3" max="3" width="13.140625" style="0" customWidth="1"/>
    <col min="5" max="5" width="12.7109375" style="0" bestFit="1" customWidth="1"/>
    <col min="6" max="6" width="26.28125" style="0" customWidth="1"/>
    <col min="7" max="7" width="11.7109375" style="0" bestFit="1" customWidth="1"/>
  </cols>
  <sheetData>
    <row r="1" spans="1:6" ht="12.75">
      <c r="A1" s="126" t="str">
        <f>Drugs!A1</f>
        <v>Bidder's Name: </v>
      </c>
      <c r="B1" s="127"/>
      <c r="C1" s="15"/>
      <c r="D1" s="3"/>
      <c r="E1" s="4"/>
      <c r="F1" s="5"/>
    </row>
    <row r="2" spans="1:6" ht="15.75">
      <c r="A2" s="44" t="s">
        <v>334</v>
      </c>
      <c r="B2" s="44"/>
      <c r="C2" s="45"/>
      <c r="D2" s="57"/>
      <c r="E2" s="58"/>
      <c r="F2" s="60"/>
    </row>
    <row r="3" spans="1:7" ht="57" thickBot="1">
      <c r="A3" s="6" t="s">
        <v>331</v>
      </c>
      <c r="B3" s="7" t="s">
        <v>140</v>
      </c>
      <c r="C3" s="16" t="s">
        <v>333</v>
      </c>
      <c r="D3" s="8" t="s">
        <v>269</v>
      </c>
      <c r="E3" s="8" t="s">
        <v>268</v>
      </c>
      <c r="F3" s="59" t="s">
        <v>336</v>
      </c>
      <c r="G3" s="9" t="s">
        <v>335</v>
      </c>
    </row>
    <row r="4" spans="1:7" ht="12.75">
      <c r="A4" s="27" t="s">
        <v>139</v>
      </c>
      <c r="B4" s="11" t="s">
        <v>143</v>
      </c>
      <c r="C4" s="19">
        <v>1.075</v>
      </c>
      <c r="D4" s="31">
        <v>46650</v>
      </c>
      <c r="E4" s="19">
        <v>1.75</v>
      </c>
      <c r="F4" s="121"/>
      <c r="G4" s="34">
        <f>IF(F4="",0,E4*D4*(F4+100%))</f>
        <v>0</v>
      </c>
    </row>
    <row r="5" spans="1:7" ht="12.75">
      <c r="A5" s="27"/>
      <c r="B5" s="11" t="s">
        <v>144</v>
      </c>
      <c r="C5" s="19">
        <v>1.075</v>
      </c>
      <c r="D5" s="31">
        <v>201385</v>
      </c>
      <c r="E5" s="19">
        <v>1.75</v>
      </c>
      <c r="F5" s="122"/>
      <c r="G5" s="34">
        <f>IF(F4="",0,E5*D5*(F4+100%))</f>
        <v>0</v>
      </c>
    </row>
    <row r="6" spans="1:7" ht="12.75">
      <c r="A6" s="27"/>
      <c r="B6" s="11" t="s">
        <v>145</v>
      </c>
      <c r="C6" s="19">
        <v>1.075</v>
      </c>
      <c r="D6" s="31">
        <v>170040</v>
      </c>
      <c r="E6" s="19">
        <v>1.75</v>
      </c>
      <c r="F6" s="122"/>
      <c r="G6" s="34">
        <f>IF(F4="",0,E6*D6*(F4+100%))</f>
        <v>0</v>
      </c>
    </row>
    <row r="7" spans="1:7" ht="13.5" thickBot="1">
      <c r="A7" s="27"/>
      <c r="B7" s="11" t="s">
        <v>142</v>
      </c>
      <c r="C7" s="19">
        <v>1.075</v>
      </c>
      <c r="D7" s="31">
        <v>34785</v>
      </c>
      <c r="E7" s="19">
        <v>1.75</v>
      </c>
      <c r="F7" s="123"/>
      <c r="G7" s="34">
        <f>IF(F4="",0,E7*D7*(F4+100%))</f>
        <v>0</v>
      </c>
    </row>
    <row r="8" spans="1:7" ht="13.5" thickBot="1">
      <c r="A8" s="27"/>
      <c r="B8" s="11"/>
      <c r="C8" s="19"/>
      <c r="D8" s="31"/>
      <c r="E8" s="19"/>
      <c r="F8" s="108"/>
      <c r="G8" s="34"/>
    </row>
    <row r="9" spans="1:7" ht="12.75">
      <c r="A9" s="27"/>
      <c r="B9" s="11" t="s">
        <v>147</v>
      </c>
      <c r="C9" s="18">
        <v>0.745</v>
      </c>
      <c r="D9" s="31">
        <v>505250</v>
      </c>
      <c r="E9" s="19">
        <v>1.25</v>
      </c>
      <c r="F9" s="121"/>
      <c r="G9" s="34">
        <f>IF(F9="",0,E9*D9*(F9+100%))</f>
        <v>0</v>
      </c>
    </row>
    <row r="10" spans="1:7" ht="13.5" thickBot="1">
      <c r="A10" s="27"/>
      <c r="B10" s="11" t="s">
        <v>148</v>
      </c>
      <c r="C10" s="18">
        <v>0.835</v>
      </c>
      <c r="D10" s="31">
        <v>57540</v>
      </c>
      <c r="E10" s="19">
        <v>1.38</v>
      </c>
      <c r="F10" s="123"/>
      <c r="G10" s="34">
        <f>IF(F9="",0,E10*D10*(F9+100%))</f>
        <v>0</v>
      </c>
    </row>
    <row r="11" spans="1:7" ht="13.5" thickBot="1">
      <c r="A11" s="27"/>
      <c r="B11" s="11"/>
      <c r="C11" s="18"/>
      <c r="D11" s="31"/>
      <c r="E11" s="19"/>
      <c r="F11" s="108"/>
      <c r="G11" s="34"/>
    </row>
    <row r="12" spans="1:7" ht="13.5" thickBot="1">
      <c r="A12" s="27"/>
      <c r="B12" s="11" t="s">
        <v>284</v>
      </c>
      <c r="C12" s="18">
        <v>0.785</v>
      </c>
      <c r="D12" s="31">
        <v>80500</v>
      </c>
      <c r="E12" s="19">
        <v>1.48</v>
      </c>
      <c r="F12" s="109"/>
      <c r="G12" s="34">
        <f>IF(F12="",0,E12*D12*(F12+100%))</f>
        <v>0</v>
      </c>
    </row>
    <row r="13" spans="1:7" ht="13.5" thickBot="1">
      <c r="A13" s="27"/>
      <c r="B13" s="11"/>
      <c r="C13" s="18"/>
      <c r="D13" s="31"/>
      <c r="E13" s="19"/>
      <c r="F13" s="110"/>
      <c r="G13" s="34"/>
    </row>
    <row r="14" spans="1:7" ht="13.5" thickBot="1">
      <c r="A14" s="27"/>
      <c r="B14" s="11" t="s">
        <v>283</v>
      </c>
      <c r="C14" s="18">
        <v>0.905</v>
      </c>
      <c r="D14" s="31">
        <v>1000</v>
      </c>
      <c r="E14" s="19">
        <v>1.04</v>
      </c>
      <c r="F14" s="109"/>
      <c r="G14" s="34">
        <f>IF(F14="",0,E14*D14*(F14+100%))</f>
        <v>0</v>
      </c>
    </row>
    <row r="15" spans="1:7" ht="13.5" thickBot="1">
      <c r="A15" s="27"/>
      <c r="B15" s="11"/>
      <c r="C15" s="18"/>
      <c r="D15" s="31"/>
      <c r="E15" s="19"/>
      <c r="F15" s="110"/>
      <c r="G15" s="34"/>
    </row>
    <row r="16" spans="1:7" ht="12.75">
      <c r="A16" s="27"/>
      <c r="B16" s="11" t="s">
        <v>280</v>
      </c>
      <c r="C16" s="18">
        <v>1.015</v>
      </c>
      <c r="D16" s="31">
        <v>1013074</v>
      </c>
      <c r="E16" s="19">
        <v>1.13</v>
      </c>
      <c r="F16" s="124"/>
      <c r="G16" s="34">
        <f>IF(F16="",0,E16*D16*(F16+100%))</f>
        <v>0</v>
      </c>
    </row>
    <row r="17" spans="1:7" ht="12.75">
      <c r="A17" s="27"/>
      <c r="B17" s="11" t="s">
        <v>156</v>
      </c>
      <c r="C17" s="26">
        <v>1.015</v>
      </c>
      <c r="D17" s="31">
        <v>1984</v>
      </c>
      <c r="E17" s="19">
        <v>1.13</v>
      </c>
      <c r="F17" s="128"/>
      <c r="G17" s="34">
        <f>IF(F16="",0,E17*D17*(F16+100%))</f>
        <v>0</v>
      </c>
    </row>
    <row r="18" spans="1:7" ht="13.5" thickBot="1">
      <c r="A18" s="27"/>
      <c r="B18" s="11" t="s">
        <v>281</v>
      </c>
      <c r="C18" s="18">
        <v>1.015</v>
      </c>
      <c r="D18" s="31">
        <v>20330</v>
      </c>
      <c r="E18" s="19">
        <v>1.13</v>
      </c>
      <c r="F18" s="125"/>
      <c r="G18" s="34">
        <f>IF(F16="",0,E18*D18*(F16+100%))</f>
        <v>0</v>
      </c>
    </row>
    <row r="19" spans="1:7" ht="13.5" thickBot="1">
      <c r="A19" s="27"/>
      <c r="B19" s="11"/>
      <c r="C19" s="18"/>
      <c r="D19" s="31"/>
      <c r="E19" s="19"/>
      <c r="F19" s="110"/>
      <c r="G19" s="34"/>
    </row>
    <row r="20" spans="1:7" ht="12.75">
      <c r="A20" s="27"/>
      <c r="B20" s="11" t="s">
        <v>163</v>
      </c>
      <c r="C20" s="18">
        <v>1.385</v>
      </c>
      <c r="D20" s="31">
        <v>205050</v>
      </c>
      <c r="E20" s="19">
        <v>2.1</v>
      </c>
      <c r="F20" s="121"/>
      <c r="G20" s="34">
        <f>IF(F20="",0,E20*D20*(F20+100%))</f>
        <v>0</v>
      </c>
    </row>
    <row r="21" spans="1:7" ht="12.75">
      <c r="A21" s="27"/>
      <c r="B21" s="11" t="s">
        <v>164</v>
      </c>
      <c r="C21" s="18">
        <v>1.385</v>
      </c>
      <c r="D21" s="31">
        <v>40511</v>
      </c>
      <c r="E21" s="19">
        <v>2.1</v>
      </c>
      <c r="F21" s="122"/>
      <c r="G21" s="34">
        <f>IF(F20="",0,E21*D21*(F20+100%))</f>
        <v>0</v>
      </c>
    </row>
    <row r="22" spans="1:7" ht="13.5" thickBot="1">
      <c r="A22" s="27"/>
      <c r="B22" s="11" t="s">
        <v>165</v>
      </c>
      <c r="C22" s="18">
        <v>1.385</v>
      </c>
      <c r="D22" s="31">
        <v>122224</v>
      </c>
      <c r="E22" s="19">
        <v>2.1</v>
      </c>
      <c r="F22" s="123"/>
      <c r="G22" s="34">
        <f>IF(F20="",0,E22*D22*(F20+100%))</f>
        <v>0</v>
      </c>
    </row>
    <row r="23" spans="1:7" ht="13.5" thickBot="1">
      <c r="A23" s="27"/>
      <c r="B23" s="11"/>
      <c r="C23" s="18"/>
      <c r="D23" s="31"/>
      <c r="E23" s="19"/>
      <c r="F23" s="108"/>
      <c r="G23" s="34"/>
    </row>
    <row r="24" spans="1:7" ht="13.5" thickBot="1">
      <c r="A24" s="27"/>
      <c r="B24" s="11" t="s">
        <v>17</v>
      </c>
      <c r="C24" s="18">
        <v>1.005</v>
      </c>
      <c r="D24" s="31">
        <v>41610</v>
      </c>
      <c r="E24" s="19">
        <v>1.63</v>
      </c>
      <c r="F24" s="111"/>
      <c r="G24" s="34">
        <f>IF(F24="",0,E24*D24*(F24+100%))</f>
        <v>0</v>
      </c>
    </row>
    <row r="25" spans="1:7" ht="13.5" thickBot="1">
      <c r="A25" s="27"/>
      <c r="B25" s="11"/>
      <c r="C25" s="18"/>
      <c r="D25" s="31"/>
      <c r="E25" s="19"/>
      <c r="F25" s="108"/>
      <c r="G25" s="34"/>
    </row>
    <row r="26" spans="1:7" ht="12.75">
      <c r="A26" s="27"/>
      <c r="B26" s="11" t="s">
        <v>184</v>
      </c>
      <c r="C26" s="18">
        <v>0.755</v>
      </c>
      <c r="D26" s="31">
        <v>264560</v>
      </c>
      <c r="E26" s="19">
        <v>1.34</v>
      </c>
      <c r="F26" s="121"/>
      <c r="G26" s="34">
        <f>IF(F26="",0,E26*D26*(F26+100%))</f>
        <v>0</v>
      </c>
    </row>
    <row r="27" spans="1:7" ht="12.75">
      <c r="A27" s="27"/>
      <c r="B27" s="11" t="s">
        <v>185</v>
      </c>
      <c r="C27" s="18">
        <v>0.755</v>
      </c>
      <c r="D27" s="31">
        <v>235678</v>
      </c>
      <c r="E27" s="19">
        <v>1.34</v>
      </c>
      <c r="F27" s="122"/>
      <c r="G27" s="34">
        <f>IF(F26="",0,E27*D27*(F26+100%))</f>
        <v>0</v>
      </c>
    </row>
    <row r="28" spans="1:7" ht="13.5" thickBot="1">
      <c r="A28" s="27"/>
      <c r="B28" s="11" t="s">
        <v>186</v>
      </c>
      <c r="C28" s="18">
        <v>0.755</v>
      </c>
      <c r="D28" s="31">
        <v>136104</v>
      </c>
      <c r="E28" s="19">
        <v>1.34</v>
      </c>
      <c r="F28" s="123"/>
      <c r="G28" s="34">
        <f>IF(F26="",0,E28*D28*(F26+100%))</f>
        <v>0</v>
      </c>
    </row>
    <row r="29" spans="1:7" ht="13.5" thickBot="1">
      <c r="A29" s="27"/>
      <c r="B29" s="11"/>
      <c r="C29" s="18"/>
      <c r="D29" s="31"/>
      <c r="E29" s="19"/>
      <c r="F29" s="108"/>
      <c r="G29" s="34"/>
    </row>
    <row r="30" spans="1:7" ht="12.75">
      <c r="A30" s="27"/>
      <c r="B30" s="11" t="s">
        <v>187</v>
      </c>
      <c r="C30" s="18">
        <v>0.865</v>
      </c>
      <c r="D30" s="31">
        <v>4788</v>
      </c>
      <c r="E30" s="19">
        <v>1.3</v>
      </c>
      <c r="F30" s="121"/>
      <c r="G30" s="34">
        <f>IF(F30="",0,E30*D30*(F30+100%))</f>
        <v>0</v>
      </c>
    </row>
    <row r="31" spans="1:7" ht="12.75">
      <c r="A31" s="27"/>
      <c r="B31" s="11" t="s">
        <v>188</v>
      </c>
      <c r="C31" s="18">
        <v>0.865</v>
      </c>
      <c r="D31" s="31">
        <v>173580</v>
      </c>
      <c r="E31" s="19">
        <v>1.3</v>
      </c>
      <c r="F31" s="122"/>
      <c r="G31" s="34">
        <f>IF(F30="",0,E31*D31*(F30+100%))</f>
        <v>0</v>
      </c>
    </row>
    <row r="32" spans="1:7" ht="13.5" thickBot="1">
      <c r="A32" s="27"/>
      <c r="B32" s="11" t="s">
        <v>189</v>
      </c>
      <c r="C32" s="18">
        <v>0.865</v>
      </c>
      <c r="D32" s="31">
        <v>57165</v>
      </c>
      <c r="E32" s="19">
        <v>1.3</v>
      </c>
      <c r="F32" s="123"/>
      <c r="G32" s="34">
        <f>IF(F30="",0,E32*D32*(F30+100%))</f>
        <v>0</v>
      </c>
    </row>
    <row r="33" spans="1:7" ht="13.5" thickBot="1">
      <c r="A33" s="27"/>
      <c r="B33" s="11"/>
      <c r="C33" s="18"/>
      <c r="D33" s="31"/>
      <c r="E33" s="19"/>
      <c r="F33" s="108"/>
      <c r="G33" s="34"/>
    </row>
    <row r="34" spans="1:7" ht="13.5" thickBot="1">
      <c r="A34" s="27"/>
      <c r="B34" s="11" t="s">
        <v>195</v>
      </c>
      <c r="C34" s="18">
        <v>0.665</v>
      </c>
      <c r="D34" s="31">
        <v>67770</v>
      </c>
      <c r="E34" s="19">
        <v>1.06</v>
      </c>
      <c r="F34" s="111"/>
      <c r="G34" s="34">
        <f>IF(F34="",0,E34*D34*(F34+100%))</f>
        <v>0</v>
      </c>
    </row>
    <row r="35" spans="1:7" ht="13.5" thickBot="1">
      <c r="A35" s="27"/>
      <c r="B35" s="11"/>
      <c r="C35" s="18"/>
      <c r="D35" s="31"/>
      <c r="E35" s="19"/>
      <c r="F35" s="108"/>
      <c r="G35" s="34"/>
    </row>
    <row r="36" spans="1:7" ht="12.75">
      <c r="A36" s="27"/>
      <c r="B36" s="11" t="s">
        <v>271</v>
      </c>
      <c r="C36" s="18">
        <v>0.965</v>
      </c>
      <c r="D36" s="31">
        <v>1000</v>
      </c>
      <c r="E36" s="19">
        <v>1.75</v>
      </c>
      <c r="F36" s="121"/>
      <c r="G36" s="34">
        <f>IF(F36="",0,E36*D36*(F36+100%))</f>
        <v>0</v>
      </c>
    </row>
    <row r="37" spans="1:7" ht="12.75">
      <c r="A37" s="27"/>
      <c r="B37" s="11" t="s">
        <v>270</v>
      </c>
      <c r="C37" s="18">
        <v>0.965</v>
      </c>
      <c r="D37" s="31">
        <v>1000</v>
      </c>
      <c r="E37" s="19">
        <v>1.75</v>
      </c>
      <c r="F37" s="122"/>
      <c r="G37" s="34">
        <f>IF(F36="",0,E37*D37*(F36+100%))</f>
        <v>0</v>
      </c>
    </row>
    <row r="38" spans="1:7" ht="12.75">
      <c r="A38" s="27"/>
      <c r="B38" s="11" t="s">
        <v>273</v>
      </c>
      <c r="C38" s="18">
        <v>0.965</v>
      </c>
      <c r="D38" s="31">
        <v>1000</v>
      </c>
      <c r="E38" s="19">
        <v>1.75</v>
      </c>
      <c r="F38" s="122"/>
      <c r="G38" s="34">
        <f>IF(F36="",0,E38*D38*(F36+100%))</f>
        <v>0</v>
      </c>
    </row>
    <row r="39" spans="1:7" ht="13.5" thickBot="1">
      <c r="A39" s="27"/>
      <c r="B39" s="11" t="s">
        <v>272</v>
      </c>
      <c r="C39" s="18">
        <v>0.965</v>
      </c>
      <c r="D39" s="31">
        <v>1000</v>
      </c>
      <c r="E39" s="19">
        <v>1.75</v>
      </c>
      <c r="F39" s="123"/>
      <c r="G39" s="34">
        <f>IF(F36="",0,E39*D39*(F36+100%))</f>
        <v>0</v>
      </c>
    </row>
    <row r="40" spans="1:7" ht="13.5" thickBot="1">
      <c r="A40" s="27"/>
      <c r="B40" s="11"/>
      <c r="C40" s="18"/>
      <c r="D40" s="31"/>
      <c r="E40" s="19"/>
      <c r="F40" s="108"/>
      <c r="G40" s="34"/>
    </row>
    <row r="41" spans="1:7" ht="13.5" thickBot="1">
      <c r="A41" s="27"/>
      <c r="B41" s="11" t="s">
        <v>199</v>
      </c>
      <c r="C41" s="18">
        <v>0.645</v>
      </c>
      <c r="D41" s="31">
        <v>239640</v>
      </c>
      <c r="E41" s="19">
        <v>1.05</v>
      </c>
      <c r="F41" s="111"/>
      <c r="G41" s="34">
        <f>IF(F41="",0,E41*D41*(F41+100%))</f>
        <v>0</v>
      </c>
    </row>
    <row r="42" spans="1:7" ht="13.5" thickBot="1">
      <c r="A42" s="27"/>
      <c r="B42" s="11"/>
      <c r="C42" s="18"/>
      <c r="D42" s="31"/>
      <c r="E42" s="19"/>
      <c r="F42" s="108"/>
      <c r="G42" s="34"/>
    </row>
    <row r="43" spans="1:7" ht="13.5" thickBot="1">
      <c r="A43" s="27"/>
      <c r="B43" s="11" t="s">
        <v>282</v>
      </c>
      <c r="C43" s="18">
        <v>0.895</v>
      </c>
      <c r="D43" s="31">
        <v>71040</v>
      </c>
      <c r="E43" s="19">
        <v>1.25</v>
      </c>
      <c r="F43" s="109"/>
      <c r="G43" s="34">
        <f>IF(F43="",0,E43*D43*(F43+100%))</f>
        <v>0</v>
      </c>
    </row>
    <row r="44" spans="1:7" ht="13.5" thickBot="1">
      <c r="A44" s="27"/>
      <c r="B44" s="11"/>
      <c r="C44" s="18"/>
      <c r="D44" s="31"/>
      <c r="E44" s="19"/>
      <c r="F44" s="110"/>
      <c r="G44" s="34"/>
    </row>
    <row r="45" spans="1:7" ht="12.75">
      <c r="A45" s="27"/>
      <c r="B45" s="11" t="s">
        <v>204</v>
      </c>
      <c r="C45" s="18">
        <v>1.18</v>
      </c>
      <c r="D45" s="31">
        <v>172800</v>
      </c>
      <c r="E45" s="19">
        <v>1.71</v>
      </c>
      <c r="F45" s="121"/>
      <c r="G45" s="34">
        <f>IF(F45="",0,E45*D45*(F45+100%))</f>
        <v>0</v>
      </c>
    </row>
    <row r="46" spans="1:7" ht="12.75">
      <c r="A46" s="27"/>
      <c r="B46" s="11" t="s">
        <v>205</v>
      </c>
      <c r="C46" s="24">
        <v>1.18</v>
      </c>
      <c r="D46" s="31">
        <v>24000</v>
      </c>
      <c r="E46" s="19">
        <v>1.71</v>
      </c>
      <c r="F46" s="122"/>
      <c r="G46" s="34">
        <f>IF(F45="",0,E46*D46*(F45+100%))</f>
        <v>0</v>
      </c>
    </row>
    <row r="47" spans="1:7" ht="12.75">
      <c r="A47" s="27"/>
      <c r="B47" s="11" t="s">
        <v>206</v>
      </c>
      <c r="C47" s="24">
        <v>1.18</v>
      </c>
      <c r="D47" s="31">
        <v>3398400</v>
      </c>
      <c r="E47" s="19">
        <v>1.71</v>
      </c>
      <c r="F47" s="122"/>
      <c r="G47" s="34">
        <f>IF(F45="",0,E47*D47*(F45+100%))</f>
        <v>0</v>
      </c>
    </row>
    <row r="48" spans="1:7" ht="13.5" thickBot="1">
      <c r="A48" s="27"/>
      <c r="B48" s="14" t="s">
        <v>278</v>
      </c>
      <c r="C48" s="24">
        <v>1.18</v>
      </c>
      <c r="D48" s="31">
        <v>1000</v>
      </c>
      <c r="E48" s="19">
        <v>1.71</v>
      </c>
      <c r="F48" s="123"/>
      <c r="G48" s="34">
        <f>IF(F45="",0,E48*D48*(F45+100%))</f>
        <v>0</v>
      </c>
    </row>
    <row r="49" spans="1:7" ht="13.5" thickBot="1">
      <c r="A49" s="27"/>
      <c r="B49" s="14"/>
      <c r="C49" s="24"/>
      <c r="D49" s="31"/>
      <c r="E49" s="19"/>
      <c r="F49" s="108"/>
      <c r="G49" s="34"/>
    </row>
    <row r="50" spans="1:7" ht="12.75">
      <c r="A50" s="27"/>
      <c r="B50" s="11" t="s">
        <v>253</v>
      </c>
      <c r="C50" s="18">
        <v>0.635</v>
      </c>
      <c r="D50" s="31">
        <v>1000</v>
      </c>
      <c r="E50" s="19">
        <v>0.75</v>
      </c>
      <c r="F50" s="124"/>
      <c r="G50" s="34">
        <f>IF(F50="",0,E50*D50*(F50+100%))</f>
        <v>0</v>
      </c>
    </row>
    <row r="51" spans="1:7" ht="13.5" thickBot="1">
      <c r="A51" s="27"/>
      <c r="B51" s="11" t="s">
        <v>254</v>
      </c>
      <c r="C51" s="25">
        <v>0.635</v>
      </c>
      <c r="D51" s="31">
        <v>1000</v>
      </c>
      <c r="E51" s="19">
        <v>0.75</v>
      </c>
      <c r="F51" s="125"/>
      <c r="G51" s="34">
        <f>IF(F50="",0,E51*D51*(F50+100%))</f>
        <v>0</v>
      </c>
    </row>
    <row r="52" spans="1:7" ht="13.5" thickBot="1">
      <c r="A52" s="27"/>
      <c r="B52" s="11"/>
      <c r="C52" s="25"/>
      <c r="D52" s="31"/>
      <c r="E52" s="19"/>
      <c r="F52" s="110"/>
      <c r="G52" s="34"/>
    </row>
    <row r="53" spans="1:7" ht="13.5" thickBot="1">
      <c r="A53" s="27"/>
      <c r="B53" s="11" t="s">
        <v>58</v>
      </c>
      <c r="C53" s="18">
        <v>1.035</v>
      </c>
      <c r="D53" s="31">
        <v>16800</v>
      </c>
      <c r="E53" s="19">
        <v>1.65</v>
      </c>
      <c r="F53" s="111"/>
      <c r="G53" s="34">
        <f>IF(F53="",0,E53*D53*(F53+100%))</f>
        <v>0</v>
      </c>
    </row>
    <row r="54" spans="1:7" ht="13.5" thickBot="1">
      <c r="A54" s="27"/>
      <c r="B54" s="11"/>
      <c r="C54" s="18"/>
      <c r="D54" s="31"/>
      <c r="E54" s="19"/>
      <c r="F54" s="108"/>
      <c r="G54" s="34"/>
    </row>
    <row r="55" spans="1:7" ht="12.75">
      <c r="A55" s="27"/>
      <c r="B55" s="11" t="s">
        <v>211</v>
      </c>
      <c r="C55" s="18">
        <v>0.955</v>
      </c>
      <c r="D55" s="31">
        <v>183200</v>
      </c>
      <c r="E55" s="19">
        <v>1.36</v>
      </c>
      <c r="F55" s="121"/>
      <c r="G55" s="34">
        <f>IF(F55="",0,E55*D55*(F55+100%))</f>
        <v>0</v>
      </c>
    </row>
    <row r="56" spans="1:7" ht="12.75">
      <c r="A56" s="27"/>
      <c r="B56" s="11" t="s">
        <v>212</v>
      </c>
      <c r="C56" s="18">
        <v>0.955</v>
      </c>
      <c r="D56" s="31">
        <v>255130</v>
      </c>
      <c r="E56" s="19">
        <v>1.36</v>
      </c>
      <c r="F56" s="122"/>
      <c r="G56" s="34">
        <f>IF(F55="",0,E56*D56*(F55+100%))</f>
        <v>0</v>
      </c>
    </row>
    <row r="57" spans="1:7" ht="12.75">
      <c r="A57" s="27"/>
      <c r="B57" s="11" t="s">
        <v>213</v>
      </c>
      <c r="C57" s="18">
        <v>0.955</v>
      </c>
      <c r="D57" s="31">
        <v>45201</v>
      </c>
      <c r="E57" s="19">
        <v>1.36</v>
      </c>
      <c r="F57" s="122"/>
      <c r="G57" s="34">
        <f>IF(F55="",0,E57*D57*(F55+100%))</f>
        <v>0</v>
      </c>
    </row>
    <row r="58" spans="1:7" ht="13.5" thickBot="1">
      <c r="A58" s="27"/>
      <c r="B58" s="11" t="s">
        <v>214</v>
      </c>
      <c r="C58" s="18">
        <v>0.955</v>
      </c>
      <c r="D58" s="31">
        <v>45930</v>
      </c>
      <c r="E58" s="19">
        <v>1.36</v>
      </c>
      <c r="F58" s="123"/>
      <c r="G58" s="34">
        <f>IF(F55="",0,E58*D58*(F55+100%))</f>
        <v>0</v>
      </c>
    </row>
    <row r="59" spans="1:7" ht="13.5" thickBot="1">
      <c r="A59" s="27"/>
      <c r="B59" s="11"/>
      <c r="C59" s="18"/>
      <c r="D59" s="31"/>
      <c r="E59" s="19"/>
      <c r="F59" s="108"/>
      <c r="G59" s="34"/>
    </row>
    <row r="60" spans="1:7" ht="13.5" thickBot="1">
      <c r="A60" s="27"/>
      <c r="B60" s="23" t="s">
        <v>279</v>
      </c>
      <c r="C60" s="40">
        <v>1.035</v>
      </c>
      <c r="D60" s="31">
        <v>1000</v>
      </c>
      <c r="E60" s="19">
        <v>1.73</v>
      </c>
      <c r="F60" s="111"/>
      <c r="G60" s="34">
        <f>IF(F60="",0,E60*D60*(F60+100%))</f>
        <v>0</v>
      </c>
    </row>
    <row r="61" spans="1:7" ht="13.5" thickBot="1">
      <c r="A61" s="28"/>
      <c r="B61" s="29" t="s">
        <v>231</v>
      </c>
      <c r="C61" s="30"/>
      <c r="D61" s="43">
        <f>SUM(D4:D60)</f>
        <v>7941719</v>
      </c>
      <c r="E61" s="41"/>
      <c r="F61" s="37"/>
      <c r="G61" s="83">
        <f>SUM(G4:G60)</f>
        <v>0</v>
      </c>
    </row>
    <row r="62" ht="13.5" thickTop="1"/>
    <row r="63" ht="14.25">
      <c r="A63" s="87" t="s">
        <v>348</v>
      </c>
    </row>
    <row r="64" ht="14.25">
      <c r="A64" s="87" t="s">
        <v>343</v>
      </c>
    </row>
  </sheetData>
  <sheetProtection password="B90E" sheet="1" objects="1" scenarios="1" selectLockedCells="1"/>
  <mergeCells count="11">
    <mergeCell ref="F20:F22"/>
    <mergeCell ref="F26:F28"/>
    <mergeCell ref="A1:B1"/>
    <mergeCell ref="F4:F7"/>
    <mergeCell ref="F9:F10"/>
    <mergeCell ref="F16:F18"/>
    <mergeCell ref="F30:F32"/>
    <mergeCell ref="F36:F39"/>
    <mergeCell ref="F50:F51"/>
    <mergeCell ref="F55:F58"/>
    <mergeCell ref="F45:F48"/>
  </mergeCells>
  <dataValidations count="18">
    <dataValidation type="custom" allowBlank="1" showInputMessage="1" showErrorMessage="1" errorTitle="Error-Invalid Bid" error="Bid must be below NYS SMAC Price (-37%)" sqref="F34">
      <formula1>F34&lt;-37%</formula1>
    </dataValidation>
    <dataValidation type="custom" allowBlank="1" showInputMessage="1" showErrorMessage="1" errorTitle="Error-Invalid Bid" error="Bid must be below NYS SMAC Price (-13%)." sqref="F14">
      <formula1>F14&lt;-13%</formula1>
    </dataValidation>
    <dataValidation type="custom" allowBlank="1" showInputMessage="1" showErrorMessage="1" errorTitle="ERROR-INVALID BID" error="BID MUST BE BELOW NYS SMAC PRICE  (-38%)." sqref="F53">
      <formula1>F53&lt;-37%</formula1>
    </dataValidation>
    <dataValidation type="custom" allowBlank="1" showInputMessage="1" showErrorMessage="1" errorTitle="Error-Invalid Bid" error="Bid must be below NYS SMAC Price (-38%). " sqref="F24">
      <formula1>F24&lt;-38%</formula1>
    </dataValidation>
    <dataValidation type="custom" allowBlank="1" showInputMessage="1" showErrorMessage="1" errorTitle="Error-Invalid Bid" error="Bid must be below  NYS SMAC Price (-47%)." sqref="F12">
      <formula1>F12&lt;-47%</formula1>
    </dataValidation>
    <dataValidation type="custom" allowBlank="1" showInputMessage="1" showErrorMessage="1" errorTitle="ERROR-INVALID BID" error="BID MUST BE BELOW NYS SMAC PRICE (-40%)." sqref="F60">
      <formula1>F60&lt;-40%</formula1>
    </dataValidation>
    <dataValidation type="custom" allowBlank="1" showInputMessage="1" showErrorMessage="1" errorTitle="Error-Invalid Bid" error="BID MUST BE BELOW NYS SMAC PRICE (-39%)." sqref="F41">
      <formula1>F41&lt;-39%</formula1>
    </dataValidation>
    <dataValidation type="custom" allowBlank="1" showInputMessage="1" showErrorMessage="1" errorTitle="Error-Invalid Bid" error="Bid must be belowf NYS SMAC Price.(-39%)." sqref="F4:F7">
      <formula1>F4&lt;-39%</formula1>
    </dataValidation>
    <dataValidation type="custom" allowBlank="1" showInputMessage="1" showErrorMessage="1" errorTitle="Error-Invalid  Bid" error="Bid must be below NYS SMAC Price (-40%)." sqref="F9:F10">
      <formula1>F9&lt;-40%</formula1>
    </dataValidation>
    <dataValidation type="custom" allowBlank="1" showInputMessage="1" showErrorMessage="1" errorTitle="Error-Invalid Bid" error="Bid must be below NYS SMAC Price  (-10.25%)." sqref="F16:F18">
      <formula1>F16&lt;-10.25%</formula1>
    </dataValidation>
    <dataValidation type="custom" allowBlank="1" showInputMessage="1" showErrorMessage="1" errorTitle="Error-Invalid Bid" error="Bid must be below NYS SMAC Price(-34%)." sqref="F30:F32">
      <formula1>F30&lt;-34%</formula1>
    </dataValidation>
    <dataValidation type="custom" allowBlank="1" showInputMessage="1" showErrorMessage="1" errorTitle="Eroor-Invalid Bid" error="Bid must be below NYS SMAC Price  (-44%)." sqref="F26:F28">
      <formula1>F26&lt;-44%</formula1>
    </dataValidation>
    <dataValidation type="custom" allowBlank="1" showInputMessage="1" showErrorMessage="1" errorTitle="Eroor-Invalid Bid" error="Bid must be below NYS SMAC Price  (-45%)." sqref="F36:F39">
      <formula1>F36&lt;-45%</formula1>
    </dataValidation>
    <dataValidation type="custom" allowBlank="1" showInputMessage="1" showErrorMessage="1" errorTitle="ERROR-INVALID BID" error="BID MUST BE BELOW NYS SMAC PRICE (-15%)." sqref="F50:F51">
      <formula1>F50&lt;-15%</formula1>
    </dataValidation>
    <dataValidation type="custom" allowBlank="1" showInputMessage="1" showErrorMessage="1" errorTitle="ERROR-INVALID BID" error="BID MUST BE BELOW NYS SMAC PRICE (-31%)." sqref="F45:F48">
      <formula1>F45&lt;-31%</formula1>
    </dataValidation>
    <dataValidation type="custom" allowBlank="1" showInputMessage="1" showErrorMessage="1" errorTitle="ERROR-INVALID BID" error="BID MUST BE BELOW NYS SMAC PRICE  (-30%)." sqref="F55:F58">
      <formula1>F55&lt;-30%</formula1>
    </dataValidation>
    <dataValidation type="custom" allowBlank="1" showInputMessage="1" showErrorMessage="1" errorTitle="Error-Invalid Bid" error="Bid must be below NYS SMAC Price (-34%)." sqref="F20:F22">
      <formula1>F20&lt;-34%</formula1>
    </dataValidation>
    <dataValidation type="custom" allowBlank="1" showInputMessage="1" showErrorMessage="1" errorTitle="ERROR-INVALID BID" error="BID MUST BE BELOW NYS SMAC PRICE  (-28%)." sqref="F43">
      <formula1>F43&lt;-28%</formula1>
    </dataValidation>
  </dataValidations>
  <printOptions/>
  <pageMargins left="0.75" right="0.75" top="1.5" bottom="1" header="0.5" footer="0.5"/>
  <pageSetup horizontalDpi="600" verticalDpi="600" orientation="landscape" r:id="rId1"/>
  <headerFooter alignWithMargins="0">
    <oddHeader>&amp;L&amp;"Arial,Bold"&amp;8FP Form-1&amp;C&amp;"Arial,Bold"REQUEST FOR PROPOSALS
NYS SPECIALTY PHARMACY PROGRAM
Bidder's Proposal Worksheet
Blood Products Bid Price
&amp;R&amp;"Arial,Bold"&amp;8ATTACHMENT 6e</oddHeader>
    <oddFooter>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5" sqref="A15:M15"/>
    </sheetView>
  </sheetViews>
  <sheetFormatPr defaultColWidth="9.140625" defaultRowHeight="12.75"/>
  <cols>
    <col min="7" max="7" width="29.7109375" style="47" customWidth="1"/>
  </cols>
  <sheetData>
    <row r="1" spans="1:7" ht="18">
      <c r="A1" s="129" t="s">
        <v>340</v>
      </c>
      <c r="B1" s="129"/>
      <c r="C1" s="129"/>
      <c r="D1" s="129"/>
      <c r="E1" s="129"/>
      <c r="F1" s="129"/>
      <c r="G1" s="129"/>
    </row>
    <row r="2" spans="1:7" ht="18">
      <c r="A2" s="48"/>
      <c r="B2" s="48"/>
      <c r="C2" s="48"/>
      <c r="D2" s="48"/>
      <c r="E2" s="48"/>
      <c r="F2" s="48"/>
      <c r="G2" s="48"/>
    </row>
    <row r="3" spans="1:7" ht="18">
      <c r="A3" s="130" t="str">
        <f>Drugs!A1</f>
        <v>Bidder's Name: </v>
      </c>
      <c r="B3" s="130"/>
      <c r="C3" s="130"/>
      <c r="D3" s="130"/>
      <c r="E3" s="130"/>
      <c r="F3" s="130"/>
      <c r="G3" s="48"/>
    </row>
    <row r="5" spans="1:7" ht="15.75">
      <c r="A5" s="46" t="s">
        <v>337</v>
      </c>
      <c r="B5" s="46"/>
      <c r="C5" s="46"/>
      <c r="D5" s="46"/>
      <c r="G5" s="47">
        <f>Drugs!E429</f>
        <v>0</v>
      </c>
    </row>
    <row r="6" spans="1:7" ht="15.75">
      <c r="A6" s="46" t="s">
        <v>338</v>
      </c>
      <c r="B6" s="46"/>
      <c r="C6" s="46"/>
      <c r="D6" s="46"/>
      <c r="G6" s="61">
        <f>'Blood Products'!G61</f>
        <v>0</v>
      </c>
    </row>
    <row r="7" spans="1:7" ht="16.5" thickBot="1">
      <c r="A7" s="46" t="s">
        <v>339</v>
      </c>
      <c r="B7" s="46"/>
      <c r="C7" s="46"/>
      <c r="D7" s="46"/>
      <c r="G7" s="84">
        <f>SUM(G5:G6)</f>
        <v>0</v>
      </c>
    </row>
    <row r="8" ht="13.5" thickTop="1"/>
  </sheetData>
  <sheetProtection password="A6CE" sheet="1" objects="1" scenarios="1" selectLockedCells="1"/>
  <mergeCells count="2">
    <mergeCell ref="A1:G1"/>
    <mergeCell ref="A3:F3"/>
  </mergeCells>
  <printOptions horizontalCentered="1"/>
  <pageMargins left="0.75" right="0.75" top="1.5" bottom="1" header="0.5" footer="0.5"/>
  <pageSetup horizontalDpi="600" verticalDpi="600" orientation="portrait" r:id="rId1"/>
  <headerFooter alignWithMargins="0">
    <oddHeader>&amp;L&amp;"Arial,Bold"&amp;8FP Form-1&amp;C&amp;"Arial,Bold"REQUEST FOR PROPOSALS
NYS SPECIALTY PHARMACY PROGRAM
Bidder's Proposal Worksheet&amp;R&amp;"Arial,Bold"&amp;8ATTACHMENT 6e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NYSDOH OHIP</dc:creator>
  <cp:keywords/>
  <dc:description/>
  <cp:lastModifiedBy>sxk25</cp:lastModifiedBy>
  <cp:lastPrinted>2008-10-31T16:02:15Z</cp:lastPrinted>
  <dcterms:created xsi:type="dcterms:W3CDTF">2008-03-24T17:37:12Z</dcterms:created>
  <dcterms:modified xsi:type="dcterms:W3CDTF">2008-12-01T16:19:06Z</dcterms:modified>
  <cp:category/>
  <cp:version/>
  <cp:contentType/>
  <cp:contentStatus/>
</cp:coreProperties>
</file>