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- Irene\Tobacco RFP\"/>
    </mc:Choice>
  </mc:AlternateContent>
  <bookViews>
    <workbookView xWindow="0" yWindow="0" windowWidth="28800" windowHeight="11535"/>
  </bookViews>
  <sheets>
    <sheet name="Instructions" sheetId="10" r:id="rId1"/>
    <sheet name="Input Bid" sheetId="8" r:id="rId2"/>
    <sheet name="Bid Calculation" sheetId="9" r:id="rId3"/>
    <sheet name="Summary of Project Costs" sheetId="6" r:id="rId4"/>
  </sheets>
  <definedNames>
    <definedName name="_xlnm.Print_Area" localSheetId="2">'Bid Calculation'!$A$1:$J$29</definedName>
    <definedName name="_xlnm.Print_Area" localSheetId="3">'Summary of Project Costs'!$A$1:$H$9</definedName>
  </definedNames>
  <calcPr calcId="152511"/>
</workbook>
</file>

<file path=xl/calcChain.xml><?xml version="1.0" encoding="utf-8"?>
<calcChain xmlns="http://schemas.openxmlformats.org/spreadsheetml/2006/main">
  <c r="C8" i="8" l="1"/>
  <c r="E4" i="9" l="1"/>
  <c r="E13" i="9" l="1"/>
  <c r="F13" i="9"/>
  <c r="G13" i="9"/>
  <c r="H13" i="9"/>
  <c r="I13" i="9"/>
  <c r="E16" i="9"/>
  <c r="F16" i="9"/>
  <c r="G16" i="9"/>
  <c r="H16" i="9"/>
  <c r="I16" i="9"/>
  <c r="E17" i="9"/>
  <c r="F17" i="9"/>
  <c r="G17" i="9"/>
  <c r="H17" i="9"/>
  <c r="I17" i="9"/>
  <c r="D10" i="9"/>
  <c r="D11" i="9"/>
  <c r="D9" i="9"/>
  <c r="D17" i="9"/>
  <c r="J17" i="9" l="1"/>
  <c r="J16" i="9"/>
  <c r="J13" i="9"/>
  <c r="H14" i="9" l="1"/>
  <c r="G14" i="9"/>
  <c r="E14" i="9"/>
  <c r="I14" i="9"/>
  <c r="F14" i="9"/>
  <c r="E15" i="9"/>
  <c r="I15" i="9"/>
  <c r="C11" i="8"/>
  <c r="D12" i="9" s="1"/>
  <c r="H15" i="9"/>
  <c r="H12" i="9" s="1"/>
  <c r="F15" i="9"/>
  <c r="G15" i="9"/>
  <c r="C9" i="6"/>
  <c r="D16" i="9"/>
  <c r="G12" i="9" l="1"/>
  <c r="F12" i="9"/>
  <c r="I12" i="9"/>
  <c r="J14" i="9"/>
  <c r="E12" i="9"/>
  <c r="J15" i="9"/>
  <c r="D15" i="9"/>
  <c r="J12" i="9" l="1"/>
  <c r="F26" i="9"/>
  <c r="G26" i="9"/>
  <c r="H26" i="9"/>
  <c r="I26" i="9"/>
  <c r="E26" i="9"/>
  <c r="C7" i="6" s="1"/>
  <c r="D13" i="9" l="1"/>
  <c r="F21" i="9"/>
  <c r="G21" i="9"/>
  <c r="H21" i="9"/>
  <c r="I21" i="9"/>
  <c r="E21" i="9"/>
  <c r="D24" i="9"/>
  <c r="D23" i="9"/>
  <c r="D21" i="9"/>
  <c r="D14" i="9" l="1"/>
  <c r="E24" i="9"/>
  <c r="F24" i="9"/>
  <c r="G24" i="9"/>
  <c r="H24" i="9"/>
  <c r="I24" i="9"/>
  <c r="F23" i="9"/>
  <c r="G23" i="9"/>
  <c r="H23" i="9"/>
  <c r="I23" i="9"/>
  <c r="E23" i="9"/>
  <c r="I25" i="9" l="1"/>
  <c r="G6" i="6" s="1"/>
  <c r="H25" i="9"/>
  <c r="F6" i="6" s="1"/>
  <c r="G25" i="9"/>
  <c r="E6" i="6" s="1"/>
  <c r="F25" i="9"/>
  <c r="D6" i="6" s="1"/>
  <c r="J24" i="9"/>
  <c r="J23" i="9"/>
  <c r="E25" i="9"/>
  <c r="C6" i="6" s="1"/>
  <c r="F20" i="9"/>
  <c r="G20" i="9"/>
  <c r="H20" i="9"/>
  <c r="I20" i="9"/>
  <c r="E20" i="9"/>
  <c r="F19" i="9"/>
  <c r="G19" i="9"/>
  <c r="H19" i="9"/>
  <c r="I19" i="9"/>
  <c r="E19" i="9"/>
  <c r="H6" i="6" l="1"/>
  <c r="J25" i="9"/>
  <c r="E10" i="9"/>
  <c r="F10" i="9"/>
  <c r="G10" i="9"/>
  <c r="H10" i="9"/>
  <c r="I10" i="9"/>
  <c r="E11" i="9"/>
  <c r="F11" i="9"/>
  <c r="G11" i="9"/>
  <c r="H11" i="9"/>
  <c r="I11" i="9"/>
  <c r="I9" i="9" l="1"/>
  <c r="I18" i="9" s="1"/>
  <c r="G9" i="9"/>
  <c r="G18" i="9" s="1"/>
  <c r="E9" i="9"/>
  <c r="E18" i="9" s="1"/>
  <c r="H9" i="9"/>
  <c r="H18" i="9" s="1"/>
  <c r="F9" i="9"/>
  <c r="F18" i="9" s="1"/>
  <c r="J11" i="9"/>
  <c r="J10" i="9"/>
  <c r="J9" i="9" l="1"/>
  <c r="D7" i="6" l="1"/>
  <c r="E7" i="6"/>
  <c r="F7" i="6"/>
  <c r="G7" i="6"/>
  <c r="D4" i="6"/>
  <c r="E4" i="6"/>
  <c r="F4" i="6"/>
  <c r="G4" i="6"/>
  <c r="H7" i="6" l="1"/>
  <c r="J26" i="9"/>
  <c r="J21" i="9"/>
  <c r="J20" i="9"/>
  <c r="C4" i="6"/>
  <c r="H4" i="6" s="1"/>
  <c r="J19" i="9"/>
  <c r="E22" i="9"/>
  <c r="E27" i="9" s="1"/>
  <c r="I22" i="9"/>
  <c r="H22" i="9"/>
  <c r="F22" i="9"/>
  <c r="D5" i="6" l="1"/>
  <c r="F27" i="9"/>
  <c r="F5" i="6"/>
  <c r="H27" i="9"/>
  <c r="G5" i="6"/>
  <c r="I27" i="9"/>
  <c r="C5" i="6"/>
  <c r="G22" i="9"/>
  <c r="G3" i="6"/>
  <c r="E5" i="6" l="1"/>
  <c r="H5" i="6" s="1"/>
  <c r="G27" i="9"/>
  <c r="J27" i="9" s="1"/>
  <c r="J22" i="9"/>
  <c r="E3" i="6"/>
  <c r="F3" i="6"/>
  <c r="D3" i="6"/>
  <c r="J18" i="9" l="1"/>
  <c r="C3" i="6"/>
  <c r="H3" i="6" s="1"/>
  <c r="D8" i="6" l="1"/>
  <c r="C8" i="6"/>
  <c r="E8" i="6"/>
  <c r="G8" i="6"/>
  <c r="F8" i="6"/>
  <c r="H8" i="6" l="1"/>
</calcChain>
</file>

<file path=xl/sharedStrings.xml><?xml version="1.0" encoding="utf-8"?>
<sst xmlns="http://schemas.openxmlformats.org/spreadsheetml/2006/main" count="195" uniqueCount="115">
  <si>
    <t xml:space="preserve">BIDDER: </t>
  </si>
  <si>
    <t>Computation of Bidder's Total Raw Score and Percentage</t>
  </si>
  <si>
    <t>Total 5 Years</t>
  </si>
  <si>
    <t>Type and Volume of Calls</t>
  </si>
  <si>
    <t>Cost per Call</t>
  </si>
  <si>
    <t>Year 3</t>
  </si>
  <si>
    <t>Year 2</t>
  </si>
  <si>
    <t>Signature:</t>
  </si>
  <si>
    <t>Date:</t>
  </si>
  <si>
    <t xml:space="preserve">Deliverable 1--Annual and Five Year Costs </t>
  </si>
  <si>
    <t>Total Costs--Annual and Five Year</t>
  </si>
  <si>
    <t>Deliverable</t>
  </si>
  <si>
    <t>Description</t>
  </si>
  <si>
    <t>Year 1</t>
  </si>
  <si>
    <t>Year 4</t>
  </si>
  <si>
    <t>Year 5</t>
  </si>
  <si>
    <t>Project Costs By Year</t>
  </si>
  <si>
    <t>Statewide Tobacco Cessation Quitline</t>
  </si>
  <si>
    <t>New York State Smokers' Quitsite</t>
  </si>
  <si>
    <t>Grand Total</t>
  </si>
  <si>
    <t>Five Year Total</t>
  </si>
  <si>
    <t>Quitline Services</t>
  </si>
  <si>
    <t>Taped Messages</t>
  </si>
  <si>
    <t>Voice Message</t>
  </si>
  <si>
    <t>Non-Coach Assisted Calls</t>
  </si>
  <si>
    <t>Type and Volume of Client Calls</t>
  </si>
  <si>
    <t xml:space="preserve">Year 1 </t>
  </si>
  <si>
    <t>Five Year Cost</t>
  </si>
  <si>
    <t>Annual Cost</t>
  </si>
  <si>
    <t>DO NOT ENTER DATA IN THIS SPACE</t>
  </si>
  <si>
    <t>Quantity</t>
  </si>
  <si>
    <t>Annual Quantity of Materials</t>
  </si>
  <si>
    <t>Non- Coach Assisted Calls</t>
  </si>
  <si>
    <t xml:space="preserve">     Taped Messages</t>
  </si>
  <si>
    <t xml:space="preserve">     Voice Message</t>
  </si>
  <si>
    <r>
      <t xml:space="preserve">Deliverable 2--Annual and Five Year Costs   </t>
    </r>
    <r>
      <rPr>
        <sz val="8"/>
        <rFont val="Arial"/>
        <family val="2"/>
      </rPr>
      <t xml:space="preserve"> (Note: Vendor will be paid in equal monthly amounts)</t>
    </r>
  </si>
  <si>
    <t>Annual Outreach/Marketing Plan</t>
  </si>
  <si>
    <t xml:space="preserve">Informational Materials (Based on at least one (1) glossy tri-fold brochure, and five (5) new, one (1) page fact sheets developed per year with approximately 69,400 informational material packets shipped annually.) </t>
  </si>
  <si>
    <r>
      <t xml:space="preserve">Annual Marketing and Outreach Plan </t>
    </r>
    <r>
      <rPr>
        <sz val="8"/>
        <rFont val="Arial"/>
        <family val="2"/>
      </rPr>
      <t>(Note:  Vendor will be paid in equal monthly amounts)</t>
    </r>
  </si>
  <si>
    <t xml:space="preserve">Deliverable 3--Annual and Five Year Costs </t>
  </si>
  <si>
    <t>Shipment Description</t>
  </si>
  <si>
    <t>Description of Quantity</t>
  </si>
  <si>
    <t xml:space="preserve">Bid Price Item </t>
  </si>
  <si>
    <t>Bid Price Item  By Deliverable</t>
  </si>
  <si>
    <t>Marketing and Outreach</t>
  </si>
  <si>
    <t>Nicotine Replacement Therapy Storage and Shipment Services</t>
  </si>
  <si>
    <t>Quality Improvement and Evaluation</t>
  </si>
  <si>
    <t>Deliverable 5--Annual and Five Year Costs (Note:  Vendor will be paid in equal monthly amounts)</t>
  </si>
  <si>
    <t>DO NOT ENTER DATA ON THIS ROW</t>
  </si>
  <si>
    <r>
      <t xml:space="preserve">Enter your average cost per call for </t>
    </r>
    <r>
      <rPr>
        <b/>
        <u/>
        <sz val="10"/>
        <rFont val="Arial"/>
        <family val="2"/>
      </rPr>
      <t>Taped Messages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</si>
  <si>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average cost per call for </t>
    </r>
    <r>
      <rPr>
        <b/>
        <u/>
        <sz val="10"/>
        <rFont val="Arial"/>
        <family val="2"/>
      </rPr>
      <t>Voice Messages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rgb="FF00B0F0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</si>
  <si>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average cost per call for </t>
    </r>
    <r>
      <rPr>
        <b/>
        <u/>
        <sz val="10"/>
        <rFont val="Arial"/>
        <family val="2"/>
      </rPr>
      <t>DOCCS calls</t>
    </r>
    <r>
      <rPr>
        <sz val="10"/>
        <rFont val="Arial"/>
        <family val="2"/>
      </rPr>
      <t xml:space="preserve"> for each year in the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</si>
  <si>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annual costs for Development and Management of the NYS Smokers' Quitsite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</si>
  <si>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annual costs for Outreach and Marketing Plan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</si>
  <si>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TEMPLATE INSTRUCTIONS FOUND ON </t>
    </r>
    <r>
      <rPr>
        <b/>
        <sz val="10"/>
        <color rgb="FFC00000"/>
        <rFont val="Arial"/>
        <family val="2"/>
      </rPr>
      <t>RED</t>
    </r>
    <r>
      <rPr>
        <b/>
        <sz val="10"/>
        <rFont val="Arial"/>
        <family val="2"/>
      </rPr>
      <t xml:space="preserve"> TAB WITHIN THIS EXCEL FILE LABELED "Instructions"</t>
    </r>
  </si>
  <si>
    <t>Annual Cost of Plan</t>
  </si>
  <si>
    <t>Development and Management of NYS Smokers' Quitsite</t>
  </si>
  <si>
    <t>Outreach/Marketing Plan</t>
  </si>
  <si>
    <r>
      <t xml:space="preserve">Enter your average cost per call for </t>
    </r>
    <r>
      <rPr>
        <b/>
        <u/>
        <sz val="10"/>
        <rFont val="Arial"/>
        <family val="2"/>
      </rPr>
      <t xml:space="preserve"> General Information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</si>
  <si>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average cost per call for </t>
    </r>
    <r>
      <rPr>
        <b/>
        <u/>
        <sz val="10"/>
        <rFont val="Arial"/>
        <family val="2"/>
      </rPr>
      <t xml:space="preserve"> Call-Back calls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</si>
  <si>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average cost per call for </t>
    </r>
    <r>
      <rPr>
        <b/>
        <u/>
        <sz val="10"/>
        <rFont val="Arial"/>
        <family val="2"/>
      </rPr>
      <t xml:space="preserve">Initial Coaching Consultation 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</si>
  <si>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Deliverable 1:  Statewide Tobacco Cessation Quitline</t>
  </si>
  <si>
    <t>Deliverable 2:  New York State Smokers' Quitsite</t>
  </si>
  <si>
    <t>Deliverable 4:  Nicotine Replacement Therapy Storage and Shipment Services</t>
  </si>
  <si>
    <t>Deliverable 5:  Quality Improvement and Evalulation</t>
  </si>
  <si>
    <t>Annual Cost of Development and Management</t>
  </si>
  <si>
    <t>Deliverable 3:  Marketing and Outreach</t>
  </si>
  <si>
    <t>Deliverable 5: Quality Improvement and Evaluation</t>
  </si>
  <si>
    <r>
      <rPr>
        <b/>
        <sz val="8"/>
        <rFont val="Arial"/>
        <family val="2"/>
      </rPr>
      <t>Call-Back Calls: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Return calls in response to voice messages and referrals</t>
    </r>
  </si>
  <si>
    <r>
      <rPr>
        <b/>
        <sz val="8"/>
        <rFont val="Arial"/>
        <family val="2"/>
      </rPr>
      <t>General Information:</t>
    </r>
    <r>
      <rPr>
        <sz val="8"/>
        <rFont val="Arial"/>
        <family val="2"/>
      </rPr>
      <t xml:space="preserve"> Callers requesting information regarding the Quitline.  Callers may also be family members, friends, clinicians, and media </t>
    </r>
  </si>
  <si>
    <r>
      <t xml:space="preserve">Call-Back Calls:  </t>
    </r>
    <r>
      <rPr>
        <sz val="8"/>
        <rFont val="Arial"/>
        <family val="2"/>
      </rPr>
      <t>Return calls in response to voice messages and referrals</t>
    </r>
  </si>
  <si>
    <r>
      <rPr>
        <b/>
        <sz val="10"/>
        <rFont val="Arial"/>
        <family val="2"/>
      </rPr>
      <t xml:space="preserve">General Information: </t>
    </r>
    <r>
      <rPr>
        <sz val="8"/>
        <rFont val="Arial"/>
        <family val="2"/>
      </rPr>
      <t>Callers requesting information regarding the Quitline.  Callers may also be family members, friends, clinicians, and media</t>
    </r>
  </si>
  <si>
    <r>
      <rPr>
        <b/>
        <sz val="10"/>
        <rFont val="Arial"/>
        <family val="2"/>
      </rPr>
      <t xml:space="preserve">General Information:  </t>
    </r>
    <r>
      <rPr>
        <sz val="8"/>
        <rFont val="Arial"/>
        <family val="2"/>
      </rPr>
      <t>Callers requesting information regarding the Quitline.  Callers may also be family members, friends, clinicians, and media</t>
    </r>
  </si>
  <si>
    <t>BIDDER</t>
  </si>
  <si>
    <r>
      <t xml:space="preserve">DO NOT ENTER INFORMATION ON THIS FORM. THIS FORM WILL BE POPULATED FROM YOUR INPUT BID </t>
    </r>
    <r>
      <rPr>
        <b/>
        <sz val="10"/>
        <color rgb="FF00B050"/>
        <rFont val="Arial"/>
        <family val="2"/>
      </rPr>
      <t>(GREEN TAB)</t>
    </r>
    <r>
      <rPr>
        <b/>
        <sz val="10"/>
        <color rgb="FFFF0000"/>
        <rFont val="Arial"/>
        <family val="2"/>
      </rPr>
      <t xml:space="preserve"> </t>
    </r>
  </si>
  <si>
    <t>DOCCS Coaching Consultations</t>
  </si>
  <si>
    <t>Coach Assisted Calls</t>
  </si>
  <si>
    <r>
      <t xml:space="preserve">DOCCS </t>
    </r>
    <r>
      <rPr>
        <b/>
        <sz val="9"/>
        <rFont val="Arial"/>
        <family val="2"/>
      </rPr>
      <t>Coaching Consultation</t>
    </r>
  </si>
  <si>
    <t>Deliverable 4--Annual and Five Year Costs (Note:  Vendor will be paid monthly based upon actual shipments)</t>
  </si>
  <si>
    <t xml:space="preserve">Informational Materials (Based on at least one (1) glossy tri-fold brochure, and five (5) new, one (1) page fact sheets developed, produced and printed per year with approximately 69,400 informational material packets shipped annually.) </t>
  </si>
  <si>
    <t xml:space="preserve">Informational Materials (Based on at least one (1) glossy tri-fold brochure, and five (5) new, one (1) page fact sheets developed, produced, and printed per year with approximately 69,400 informational material packets shipped annually.) </t>
  </si>
  <si>
    <t>Cost per Packet</t>
  </si>
  <si>
    <t>Deliverable 3: Quitline  Marketing and Outreach</t>
  </si>
  <si>
    <t xml:space="preserve">Year 2 </t>
  </si>
  <si>
    <t xml:space="preserve">Year 3 </t>
  </si>
  <si>
    <t xml:space="preserve">Year 4 </t>
  </si>
  <si>
    <t xml:space="preserve">Year 5 </t>
  </si>
  <si>
    <t>BIDDER: Enter name here</t>
  </si>
  <si>
    <r>
      <t>Please use the instructions below to complete the Bid Form found on the Input Bid (</t>
    </r>
    <r>
      <rPr>
        <b/>
        <sz val="10"/>
        <color rgb="FF00B050"/>
        <rFont val="Arial"/>
        <family val="2"/>
      </rPr>
      <t>GREEN</t>
    </r>
    <r>
      <rPr>
        <b/>
        <sz val="1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TAB</t>
    </r>
    <r>
      <rPr>
        <b/>
        <sz val="10"/>
        <rFont val="Arial"/>
        <family val="2"/>
      </rPr>
      <t>)</t>
    </r>
  </si>
  <si>
    <r>
      <t xml:space="preserve">PLEASE NOTE: </t>
    </r>
    <r>
      <rPr>
        <b/>
        <u/>
        <sz val="10"/>
        <rFont val="Arial"/>
        <family val="2"/>
      </rPr>
      <t>On the Bid Form (</t>
    </r>
    <r>
      <rPr>
        <b/>
        <u/>
        <sz val="10"/>
        <color rgb="FF00B050"/>
        <rFont val="Arial"/>
        <family val="2"/>
      </rPr>
      <t>GREEN TAB)</t>
    </r>
    <r>
      <rPr>
        <b/>
        <sz val="10"/>
        <rFont val="Arial"/>
        <family val="2"/>
      </rPr>
      <t xml:space="preserve">, only enter data in the </t>
    </r>
    <r>
      <rPr>
        <b/>
        <sz val="10"/>
        <color theme="3" tint="0.39997558519241921"/>
        <rFont val="Arial"/>
        <family val="2"/>
      </rPr>
      <t>BLUE</t>
    </r>
    <r>
      <rPr>
        <b/>
        <sz val="10"/>
        <rFont val="Arial"/>
        <family val="2"/>
      </rPr>
      <t xml:space="preserve"> shaded cells</t>
    </r>
  </si>
  <si>
    <r>
      <t xml:space="preserve">Enter your annual costs for Quality Improvement and Evaluation Development and Reporting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</si>
  <si>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rPr>
        <b/>
        <u/>
        <sz val="18"/>
        <rFont val="Arial"/>
        <family val="2"/>
      </rPr>
      <t>INSTRUCTIONS</t>
    </r>
    <r>
      <rPr>
        <b/>
        <sz val="18"/>
        <rFont val="Arial"/>
        <family val="2"/>
      </rPr>
      <t xml:space="preserve"> FOR THE BID FORM</t>
    </r>
  </si>
  <si>
    <t>Annual Cost of Quality Improvement Plan, Evaluation and Reporting</t>
  </si>
  <si>
    <r>
      <t>DO NOT ENTER DATA ON THIS PAGE (</t>
    </r>
    <r>
      <rPr>
        <b/>
        <sz val="20"/>
        <color rgb="FFC00000"/>
        <rFont val="Arial"/>
        <family val="2"/>
      </rPr>
      <t>RED</t>
    </r>
    <r>
      <rPr>
        <b/>
        <sz val="20"/>
        <rFont val="Arial"/>
        <family val="2"/>
      </rPr>
      <t xml:space="preserve"> </t>
    </r>
    <r>
      <rPr>
        <b/>
        <sz val="20"/>
        <color rgb="FFFF0000"/>
        <rFont val="Arial"/>
        <family val="2"/>
      </rPr>
      <t>TAB</t>
    </r>
    <r>
      <rPr>
        <b/>
        <sz val="20"/>
        <rFont val="Arial"/>
        <family val="2"/>
      </rPr>
      <t>)</t>
    </r>
  </si>
  <si>
    <r>
      <t xml:space="preserve">Enter your average costs per packet for producing, developing and printing Information Materials based upon the data provided for this section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</si>
  <si>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average costs for shipments based upon the information provided in this section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</si>
  <si>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 xml:space="preserve">***Please note that quanitities listed in this RFP are estimates only based on historical data for 1 (one) year. </t>
  </si>
  <si>
    <t xml:space="preserve">Cost per Shipped Packet </t>
  </si>
  <si>
    <t>Cost per Shipped Packet</t>
  </si>
  <si>
    <r>
      <rPr>
        <b/>
        <sz val="8"/>
        <rFont val="Arial"/>
        <family val="2"/>
      </rPr>
      <t>Initial Coaching Consultation</t>
    </r>
    <r>
      <rPr>
        <sz val="8"/>
        <rFont val="Arial"/>
        <family val="2"/>
      </rPr>
      <t>:  Please refer to "Coaching Consultation" under Program Deliverable 1 in Section C of the RFP</t>
    </r>
  </si>
  <si>
    <r>
      <rPr>
        <b/>
        <sz val="8"/>
        <rFont val="Arial"/>
        <family val="2"/>
      </rPr>
      <t xml:space="preserve">Follow up Coaching Consultation: </t>
    </r>
    <r>
      <rPr>
        <sz val="8"/>
        <rFont val="Arial"/>
        <family val="2"/>
      </rPr>
      <t>Please refer to "Coaching Consultation" under Program Deliverable 1 in Section C of the RFP</t>
    </r>
  </si>
  <si>
    <r>
      <rPr>
        <b/>
        <sz val="10"/>
        <rFont val="Arial"/>
        <family val="2"/>
      </rPr>
      <t>Initial Coaching Consultation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Please refer to "Coaching Consultation" under Program Deliverable 1 in Section C of the RFP</t>
    </r>
  </si>
  <si>
    <r>
      <rPr>
        <b/>
        <sz val="10"/>
        <rFont val="Arial"/>
        <family val="2"/>
      </rPr>
      <t>Follow up Coaching Consultation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 Please refer to "Coaching Consultation" under Program Deliverable 1 in Section C of the RFP</t>
    </r>
  </si>
  <si>
    <t>Bid Calculation</t>
  </si>
  <si>
    <r>
      <t xml:space="preserve">Enter your average cost per call for </t>
    </r>
    <r>
      <rPr>
        <b/>
        <u/>
        <sz val="10"/>
        <rFont val="Arial"/>
        <family val="2"/>
      </rPr>
      <t>Follow up Coaching Consultation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</si>
  <si>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Annual Cost of Development, Management and Maintenance of NYS Smokers' Quitsite</t>
  </si>
  <si>
    <t>Annual Cost of Development, Management and Maintenance</t>
  </si>
  <si>
    <t xml:space="preserve">Storage and shipment of approx. 62,600 Informational Packets with NRT </t>
  </si>
  <si>
    <t>Shipments of approx.  6,800 Informational Packets only</t>
  </si>
  <si>
    <t>Annual Quality Improvement Plan, Evaluation,and Reporting</t>
  </si>
  <si>
    <t>There is no guarantee of actual quantities.  Actual numbers may be higher or lower. NYS DOH payment will be based on actual quantities only.***</t>
  </si>
  <si>
    <t xml:space="preserve">Revision 1, </t>
  </si>
  <si>
    <t>RFP  #16622 Attachment 6</t>
  </si>
  <si>
    <t>Revision 1, RFP# 16622</t>
  </si>
  <si>
    <t xml:space="preserve">INPUT BID FORM      Revision 1, RFP# 16622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</si>
</sst>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b/>
      <u/>
      <sz val="10"/>
      <name val="Arial"/>
      <family val="2"/>
    </font>
    <font>
      <b/>
      <sz val="10"/>
      <color rgb="FFC00000"/>
      <name val="Arial"/>
      <family val="2"/>
    </font>
    <font>
      <b/>
      <sz val="18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theme="3" tint="0.3999755851924192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20"/>
      <color rgb="FFC00000"/>
      <name val="Arial"/>
      <family val="2"/>
    </font>
    <font>
      <b/>
      <sz val="20"/>
      <color rgb="FFFF0000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darkTrellis">
        <bgColor rgb="FFFF0000"/>
      </patternFill>
    </fill>
    <fill>
      <patternFill patternType="solid">
        <fgColor rgb="FFFFC000"/>
        <bgColor indexed="64"/>
      </patternFill>
    </fill>
    <fill>
      <patternFill patternType="lightDown">
        <fgColor theme="0" tint="-0.14996795556505021"/>
        <bgColor theme="0" tint="-0.3499862666707357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44" fontId="1" fillId="2" borderId="10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/>
    </xf>
    <xf numFmtId="44" fontId="1" fillId="2" borderId="11" xfId="1" applyFont="1" applyFill="1" applyBorder="1" applyAlignment="1">
      <alignment horizontal="center" vertical="center"/>
    </xf>
    <xf numFmtId="44" fontId="1" fillId="2" borderId="12" xfId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4" fontId="6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4" fillId="0" borderId="22" xfId="0" applyNumberFormat="1" applyFont="1" applyBorder="1"/>
    <xf numFmtId="164" fontId="4" fillId="0" borderId="0" xfId="0" applyNumberFormat="1" applyFont="1" applyBorder="1"/>
    <xf numFmtId="164" fontId="4" fillId="0" borderId="19" xfId="0" applyNumberFormat="1" applyFont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1" fillId="0" borderId="4" xfId="0" applyFont="1" applyBorder="1"/>
    <xf numFmtId="164" fontId="1" fillId="0" borderId="17" xfId="0" applyNumberFormat="1" applyFont="1" applyBorder="1"/>
    <xf numFmtId="164" fontId="1" fillId="0" borderId="4" xfId="0" applyNumberFormat="1" applyFont="1" applyBorder="1"/>
    <xf numFmtId="164" fontId="1" fillId="0" borderId="18" xfId="0" applyNumberFormat="1" applyFont="1" applyBorder="1"/>
    <xf numFmtId="164" fontId="4" fillId="0" borderId="20" xfId="0" applyNumberFormat="1" applyFont="1" applyBorder="1"/>
    <xf numFmtId="164" fontId="4" fillId="0" borderId="5" xfId="0" applyNumberFormat="1" applyFont="1" applyBorder="1"/>
    <xf numFmtId="0" fontId="4" fillId="0" borderId="10" xfId="0" applyFont="1" applyFill="1" applyBorder="1" applyAlignment="1">
      <alignment vertical="center" wrapText="1"/>
    </xf>
    <xf numFmtId="164" fontId="4" fillId="0" borderId="21" xfId="0" applyNumberFormat="1" applyFont="1" applyBorder="1"/>
    <xf numFmtId="0" fontId="4" fillId="0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textRotation="90" wrapText="1"/>
    </xf>
    <xf numFmtId="44" fontId="1" fillId="2" borderId="15" xfId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3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164" fontId="6" fillId="3" borderId="33" xfId="0" applyNumberFormat="1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vertical="center" textRotation="90" wrapText="1"/>
    </xf>
    <xf numFmtId="44" fontId="1" fillId="2" borderId="10" xfId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0" borderId="10" xfId="2" applyNumberFormat="1" applyFont="1" applyFill="1" applyBorder="1" applyAlignment="1">
      <alignment horizontal="center" vertical="center" wrapText="1"/>
    </xf>
    <xf numFmtId="37" fontId="2" fillId="0" borderId="10" xfId="2" applyNumberFormat="1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textRotation="90" wrapText="1"/>
    </xf>
    <xf numFmtId="37" fontId="1" fillId="3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48" xfId="0" applyFont="1" applyBorder="1" applyAlignment="1">
      <alignment wrapText="1"/>
    </xf>
    <xf numFmtId="44" fontId="1" fillId="2" borderId="42" xfId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wrapText="1"/>
    </xf>
    <xf numFmtId="44" fontId="1" fillId="2" borderId="50" xfId="1" applyFont="1" applyFill="1" applyBorder="1" applyAlignment="1">
      <alignment horizontal="center" vertical="center" wrapText="1"/>
    </xf>
    <xf numFmtId="44" fontId="1" fillId="2" borderId="52" xfId="1" applyFont="1" applyFill="1" applyBorder="1" applyAlignment="1">
      <alignment horizontal="center" vertical="center"/>
    </xf>
    <xf numFmtId="44" fontId="1" fillId="2" borderId="49" xfId="1" applyFont="1" applyFill="1" applyBorder="1" applyAlignment="1">
      <alignment horizontal="center" vertical="center"/>
    </xf>
    <xf numFmtId="44" fontId="1" fillId="2" borderId="53" xfId="1" applyFont="1" applyFill="1" applyBorder="1" applyAlignment="1">
      <alignment horizontal="center" vertical="center"/>
    </xf>
    <xf numFmtId="44" fontId="1" fillId="2" borderId="54" xfId="1" applyFont="1" applyFill="1" applyBorder="1" applyAlignment="1">
      <alignment horizontal="center" vertical="center"/>
    </xf>
    <xf numFmtId="44" fontId="1" fillId="2" borderId="50" xfId="1" applyFont="1" applyFill="1" applyBorder="1" applyAlignment="1">
      <alignment horizontal="center" vertical="center"/>
    </xf>
    <xf numFmtId="44" fontId="1" fillId="2" borderId="55" xfId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54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37" fontId="1" fillId="0" borderId="15" xfId="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/>
    <xf numFmtId="0" fontId="5" fillId="0" borderId="0" xfId="0" applyFont="1" applyAlignment="1"/>
    <xf numFmtId="0" fontId="1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1" fillId="3" borderId="11" xfId="2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4" fontId="1" fillId="2" borderId="16" xfId="1" applyFont="1" applyFill="1" applyBorder="1" applyAlignment="1">
      <alignment horizontal="center" vertical="center" wrapText="1"/>
    </xf>
    <xf numFmtId="44" fontId="1" fillId="2" borderId="58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7" fontId="0" fillId="0" borderId="0" xfId="0" applyNumberFormat="1"/>
    <xf numFmtId="2" fontId="21" fillId="3" borderId="12" xfId="0" applyNumberFormat="1" applyFont="1" applyFill="1" applyBorder="1" applyAlignment="1">
      <alignment horizontal="center" vertical="center"/>
    </xf>
    <xf numFmtId="2" fontId="21" fillId="3" borderId="54" xfId="0" applyNumberFormat="1" applyFont="1" applyFill="1" applyBorder="1" applyAlignment="1">
      <alignment horizontal="center" vertical="center"/>
    </xf>
    <xf numFmtId="37" fontId="1" fillId="0" borderId="10" xfId="0" applyNumberFormat="1" applyFont="1" applyFill="1" applyBorder="1" applyAlignment="1">
      <alignment horizontal="center" vertical="center" wrapText="1"/>
    </xf>
    <xf numFmtId="0" fontId="14" fillId="0" borderId="26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7" fontId="11" fillId="0" borderId="10" xfId="2" applyNumberFormat="1" applyFont="1" applyFill="1" applyBorder="1" applyAlignment="1">
      <alignment horizontal="center" vertical="center" wrapText="1"/>
    </xf>
    <xf numFmtId="164" fontId="6" fillId="12" borderId="62" xfId="0" applyNumberFormat="1" applyFont="1" applyFill="1" applyBorder="1" applyAlignment="1">
      <alignment horizontal="center" vertical="center" wrapText="1"/>
    </xf>
    <xf numFmtId="164" fontId="6" fillId="12" borderId="63" xfId="0" applyNumberFormat="1" applyFont="1" applyFill="1" applyBorder="1" applyAlignment="1">
      <alignment horizontal="center" vertical="center" wrapText="1"/>
    </xf>
    <xf numFmtId="164" fontId="6" fillId="12" borderId="64" xfId="0" applyNumberFormat="1" applyFont="1" applyFill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 wrapText="1"/>
    </xf>
    <xf numFmtId="2" fontId="21" fillId="3" borderId="50" xfId="0" applyNumberFormat="1" applyFont="1" applyFill="1" applyBorder="1" applyAlignment="1">
      <alignment horizontal="center" vertical="center" wrapText="1"/>
    </xf>
    <xf numFmtId="37" fontId="1" fillId="13" borderId="10" xfId="2" applyNumberFormat="1" applyFont="1" applyFill="1" applyBorder="1" applyAlignment="1">
      <alignment horizontal="center" vertical="center" wrapText="1"/>
    </xf>
    <xf numFmtId="37" fontId="2" fillId="13" borderId="10" xfId="2" applyNumberFormat="1" applyFont="1" applyFill="1" applyBorder="1" applyAlignment="1">
      <alignment horizontal="center" vertical="center" wrapText="1"/>
    </xf>
    <xf numFmtId="37" fontId="1" fillId="13" borderId="15" xfId="2" applyNumberFormat="1" applyFont="1" applyFill="1" applyBorder="1" applyAlignment="1">
      <alignment horizontal="center" vertical="center"/>
    </xf>
    <xf numFmtId="37" fontId="1" fillId="13" borderId="12" xfId="2" applyNumberFormat="1" applyFont="1" applyFill="1" applyBorder="1" applyAlignment="1">
      <alignment horizontal="center" vertical="center"/>
    </xf>
    <xf numFmtId="3" fontId="1" fillId="13" borderId="11" xfId="2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44" fontId="1" fillId="2" borderId="10" xfId="1" applyFont="1" applyFill="1" applyBorder="1" applyAlignment="1" applyProtection="1">
      <alignment horizontal="center" vertical="center" wrapText="1"/>
      <protection locked="0"/>
    </xf>
    <xf numFmtId="44" fontId="1" fillId="2" borderId="50" xfId="1" applyFont="1" applyFill="1" applyBorder="1" applyAlignment="1" applyProtection="1">
      <alignment horizontal="center" vertical="center" wrapText="1"/>
      <protection locked="0"/>
    </xf>
    <xf numFmtId="44" fontId="1" fillId="2" borderId="11" xfId="1" applyFont="1" applyFill="1" applyBorder="1" applyAlignment="1" applyProtection="1">
      <alignment horizontal="center" vertical="center"/>
      <protection locked="0"/>
    </xf>
    <xf numFmtId="44" fontId="1" fillId="2" borderId="52" xfId="1" applyFont="1" applyFill="1" applyBorder="1" applyAlignment="1" applyProtection="1">
      <alignment horizontal="center" vertical="center"/>
      <protection locked="0"/>
    </xf>
    <xf numFmtId="44" fontId="1" fillId="2" borderId="3" xfId="1" applyFont="1" applyFill="1" applyBorder="1" applyAlignment="1" applyProtection="1">
      <alignment horizontal="center" vertical="center"/>
      <protection locked="0"/>
    </xf>
    <xf numFmtId="44" fontId="1" fillId="2" borderId="49" xfId="1" applyFont="1" applyFill="1" applyBorder="1" applyAlignment="1" applyProtection="1">
      <alignment horizontal="center" vertical="center"/>
      <protection locked="0"/>
    </xf>
    <xf numFmtId="44" fontId="1" fillId="2" borderId="15" xfId="1" applyFont="1" applyFill="1" applyBorder="1" applyAlignment="1" applyProtection="1">
      <alignment horizontal="center" vertical="center"/>
      <protection locked="0"/>
    </xf>
    <xf numFmtId="44" fontId="1" fillId="2" borderId="53" xfId="1" applyFont="1" applyFill="1" applyBorder="1" applyAlignment="1" applyProtection="1">
      <alignment horizontal="center" vertical="center"/>
      <protection locked="0"/>
    </xf>
    <xf numFmtId="44" fontId="1" fillId="2" borderId="10" xfId="1" applyFont="1" applyFill="1" applyBorder="1" applyAlignment="1" applyProtection="1">
      <alignment horizontal="center" vertical="center"/>
      <protection locked="0"/>
    </xf>
    <xf numFmtId="44" fontId="1" fillId="2" borderId="50" xfId="1" applyFont="1" applyFill="1" applyBorder="1" applyAlignment="1" applyProtection="1">
      <alignment horizontal="center" vertical="center"/>
      <protection locked="0"/>
    </xf>
    <xf numFmtId="44" fontId="1" fillId="2" borderId="42" xfId="1" applyFont="1" applyFill="1" applyBorder="1" applyAlignment="1" applyProtection="1">
      <alignment horizontal="center" vertical="center"/>
      <protection locked="0"/>
    </xf>
    <xf numFmtId="44" fontId="1" fillId="2" borderId="55" xfId="1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left" vertical="center"/>
      <protection locked="0"/>
    </xf>
    <xf numFmtId="0" fontId="1" fillId="8" borderId="9" xfId="0" applyFont="1" applyFill="1" applyBorder="1" applyAlignment="1" applyProtection="1">
      <alignment horizontal="left" vertical="center"/>
      <protection locked="0"/>
    </xf>
    <xf numFmtId="164" fontId="6" fillId="11" borderId="10" xfId="1" applyNumberFormat="1" applyFont="1" applyFill="1" applyBorder="1" applyAlignment="1">
      <alignment horizontal="right" vertical="center"/>
    </xf>
    <xf numFmtId="164" fontId="6" fillId="11" borderId="33" xfId="1" applyNumberFormat="1" applyFont="1" applyFill="1" applyBorder="1" applyAlignment="1">
      <alignment horizontal="right" vertical="center"/>
    </xf>
    <xf numFmtId="164" fontId="11" fillId="4" borderId="10" xfId="1" applyNumberFormat="1" applyFont="1" applyFill="1" applyBorder="1" applyAlignment="1">
      <alignment horizontal="right" vertical="center"/>
    </xf>
    <xf numFmtId="164" fontId="6" fillId="4" borderId="33" xfId="1" applyNumberFormat="1" applyFont="1" applyFill="1" applyBorder="1" applyAlignment="1">
      <alignment horizontal="right" vertical="center"/>
    </xf>
    <xf numFmtId="164" fontId="1" fillId="7" borderId="10" xfId="0" applyNumberFormat="1" applyFont="1" applyFill="1" applyBorder="1" applyAlignment="1">
      <alignment horizontal="right" vertical="center"/>
    </xf>
    <xf numFmtId="164" fontId="1" fillId="5" borderId="33" xfId="0" applyNumberFormat="1" applyFont="1" applyFill="1" applyBorder="1" applyAlignment="1">
      <alignment horizontal="right" vertical="center"/>
    </xf>
    <xf numFmtId="164" fontId="6" fillId="7" borderId="10" xfId="1" applyNumberFormat="1" applyFont="1" applyFill="1" applyBorder="1" applyAlignment="1">
      <alignment horizontal="right" vertical="center"/>
    </xf>
    <xf numFmtId="164" fontId="6" fillId="5" borderId="33" xfId="0" applyNumberFormat="1" applyFont="1" applyFill="1" applyBorder="1" applyAlignment="1">
      <alignment horizontal="right" vertical="center"/>
    </xf>
    <xf numFmtId="164" fontId="11" fillId="11" borderId="10" xfId="1" applyNumberFormat="1" applyFont="1" applyFill="1" applyBorder="1" applyAlignment="1">
      <alignment horizontal="right" vertical="center"/>
    </xf>
    <xf numFmtId="164" fontId="6" fillId="5" borderId="10" xfId="0" applyNumberFormat="1" applyFont="1" applyFill="1" applyBorder="1" applyAlignment="1">
      <alignment horizontal="right" vertical="center"/>
    </xf>
    <xf numFmtId="164" fontId="6" fillId="7" borderId="16" xfId="1" applyNumberFormat="1" applyFont="1" applyFill="1" applyBorder="1" applyAlignment="1">
      <alignment horizontal="right" vertical="center"/>
    </xf>
    <xf numFmtId="164" fontId="6" fillId="5" borderId="38" xfId="0" applyNumberFormat="1" applyFont="1" applyFill="1" applyBorder="1" applyAlignment="1">
      <alignment horizontal="right" vertical="center"/>
    </xf>
    <xf numFmtId="164" fontId="1" fillId="9" borderId="59" xfId="0" applyNumberFormat="1" applyFont="1" applyFill="1" applyBorder="1" applyAlignment="1">
      <alignment horizontal="right" vertical="center"/>
    </xf>
    <xf numFmtId="164" fontId="1" fillId="9" borderId="60" xfId="0" applyNumberFormat="1" applyFont="1" applyFill="1" applyBorder="1" applyAlignment="1">
      <alignment horizontal="right" vertical="center"/>
    </xf>
    <xf numFmtId="164" fontId="1" fillId="9" borderId="61" xfId="0" applyNumberFormat="1" applyFont="1" applyFill="1" applyBorder="1" applyAlignment="1">
      <alignment horizontal="right" vertical="center"/>
    </xf>
    <xf numFmtId="0" fontId="5" fillId="0" borderId="65" xfId="0" applyFont="1" applyBorder="1" applyAlignment="1"/>
    <xf numFmtId="0" fontId="5" fillId="14" borderId="65" xfId="0" applyFont="1" applyFill="1" applyBorder="1" applyAlignment="1"/>
    <xf numFmtId="0" fontId="4" fillId="0" borderId="19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44" fontId="12" fillId="10" borderId="25" xfId="1" applyFont="1" applyFill="1" applyBorder="1" applyAlignment="1">
      <alignment horizontal="center" vertical="center" wrapText="1"/>
    </xf>
    <xf numFmtId="44" fontId="12" fillId="10" borderId="9" xfId="1" applyFont="1" applyFill="1" applyBorder="1" applyAlignment="1">
      <alignment horizontal="center" vertical="center" wrapText="1"/>
    </xf>
    <xf numFmtId="44" fontId="12" fillId="10" borderId="51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57" xfId="0" applyFont="1" applyFill="1" applyBorder="1" applyAlignment="1">
      <alignment horizontal="center" wrapText="1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8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9" borderId="39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6" borderId="32" xfId="0" applyFont="1" applyFill="1" applyBorder="1" applyAlignment="1">
      <alignment horizontal="center" vertical="center" textRotation="90" wrapText="1"/>
    </xf>
    <xf numFmtId="0" fontId="1" fillId="6" borderId="35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30" xfId="0" applyFont="1" applyFill="1" applyBorder="1" applyAlignment="1">
      <alignment horizontal="center" vertical="center" textRotation="90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95250</xdr:rowOff>
    </xdr:from>
    <xdr:to>
      <xdr:col>2</xdr:col>
      <xdr:colOff>1038225</xdr:colOff>
      <xdr:row>3</xdr:row>
      <xdr:rowOff>95250</xdr:rowOff>
    </xdr:to>
    <xdr:cxnSp macro="">
      <xdr:nvCxnSpPr>
        <xdr:cNvPr id="3" name="Straight Arrow Connector 2"/>
        <xdr:cNvCxnSpPr/>
      </xdr:nvCxnSpPr>
      <xdr:spPr>
        <a:xfrm>
          <a:off x="2971800" y="714375"/>
          <a:ext cx="809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1"/>
  <sheetViews>
    <sheetView tabSelected="1" workbookViewId="0">
      <selection sqref="A1:I1"/>
    </sheetView>
  </sheetViews>
  <sheetFormatPr defaultRowHeight="12.75" x14ac:dyDescent="0.2"/>
  <cols>
    <col min="1" max="1" width="68.42578125" customWidth="1"/>
    <col min="2" max="2" width="15.28515625" customWidth="1"/>
    <col min="3" max="3" width="28" customWidth="1"/>
    <col min="4" max="4" width="16.7109375" customWidth="1"/>
    <col min="5" max="9" width="15" style="1" bestFit="1" customWidth="1"/>
  </cols>
  <sheetData>
    <row r="1" spans="1:12" ht="44.25" customHeight="1" x14ac:dyDescent="0.4">
      <c r="A1" s="161" t="s">
        <v>93</v>
      </c>
      <c r="B1" s="161"/>
      <c r="C1" s="161"/>
      <c r="D1" s="161"/>
      <c r="E1" s="161"/>
      <c r="F1" s="161"/>
      <c r="G1" s="161"/>
      <c r="H1" s="161"/>
      <c r="I1" s="161"/>
    </row>
    <row r="2" spans="1:12" ht="34.5" customHeight="1" thickBot="1" x14ac:dyDescent="0.3">
      <c r="A2" s="105" t="s">
        <v>88</v>
      </c>
      <c r="B2" s="151" t="s">
        <v>111</v>
      </c>
      <c r="C2" s="150" t="s">
        <v>112</v>
      </c>
      <c r="D2" s="150"/>
      <c r="E2" s="86"/>
      <c r="F2" s="86"/>
      <c r="G2" s="86"/>
      <c r="H2" s="86"/>
      <c r="I2" s="86"/>
    </row>
    <row r="3" spans="1:12" ht="30" customHeight="1" thickBot="1" x14ac:dyDescent="0.25">
      <c r="A3" s="88" t="s">
        <v>91</v>
      </c>
      <c r="B3" s="162" t="s">
        <v>43</v>
      </c>
      <c r="C3" s="163"/>
      <c r="D3" s="7" t="s">
        <v>41</v>
      </c>
      <c r="E3" s="6" t="s">
        <v>13</v>
      </c>
      <c r="F3" s="6" t="s">
        <v>83</v>
      </c>
      <c r="G3" s="6" t="s">
        <v>84</v>
      </c>
      <c r="H3" s="6" t="s">
        <v>14</v>
      </c>
      <c r="I3" s="67" t="s">
        <v>86</v>
      </c>
    </row>
    <row r="4" spans="1:12" ht="35.25" customHeight="1" x14ac:dyDescent="0.2">
      <c r="A4" s="87" t="s">
        <v>89</v>
      </c>
      <c r="B4" s="153" t="s">
        <v>61</v>
      </c>
      <c r="C4" s="79" t="s">
        <v>21</v>
      </c>
      <c r="D4" s="80" t="s">
        <v>3</v>
      </c>
      <c r="E4" s="81" t="s">
        <v>4</v>
      </c>
      <c r="F4" s="81" t="s">
        <v>4</v>
      </c>
      <c r="G4" s="81" t="s">
        <v>4</v>
      </c>
      <c r="H4" s="81" t="s">
        <v>4</v>
      </c>
      <c r="I4" s="82" t="s">
        <v>4</v>
      </c>
    </row>
    <row r="5" spans="1:12" ht="18" customHeight="1" x14ac:dyDescent="0.2">
      <c r="A5" s="85" t="s">
        <v>48</v>
      </c>
      <c r="B5" s="154"/>
      <c r="C5" s="95" t="s">
        <v>32</v>
      </c>
      <c r="D5" s="112"/>
      <c r="E5" s="158" t="s">
        <v>29</v>
      </c>
      <c r="F5" s="159"/>
      <c r="G5" s="159"/>
      <c r="H5" s="159"/>
      <c r="I5" s="160"/>
      <c r="J5" s="2"/>
    </row>
    <row r="6" spans="1:12" ht="25.5" x14ac:dyDescent="0.2">
      <c r="A6" s="84" t="s">
        <v>49</v>
      </c>
      <c r="B6" s="154"/>
      <c r="C6" s="41" t="s">
        <v>33</v>
      </c>
      <c r="D6" s="113"/>
      <c r="E6" s="10"/>
      <c r="F6" s="10"/>
      <c r="G6" s="10"/>
      <c r="H6" s="10"/>
      <c r="I6" s="68"/>
      <c r="J6" s="2"/>
    </row>
    <row r="7" spans="1:12" ht="25.5" x14ac:dyDescent="0.2">
      <c r="A7" s="84" t="s">
        <v>50</v>
      </c>
      <c r="B7" s="154"/>
      <c r="C7" s="41" t="s">
        <v>34</v>
      </c>
      <c r="D7" s="113"/>
      <c r="E7" s="10"/>
      <c r="F7" s="10"/>
      <c r="G7" s="10"/>
      <c r="H7" s="10"/>
      <c r="I7" s="68"/>
      <c r="J7" s="2"/>
    </row>
    <row r="8" spans="1:12" ht="18" customHeight="1" x14ac:dyDescent="0.2">
      <c r="A8" s="85" t="s">
        <v>48</v>
      </c>
      <c r="B8" s="154"/>
      <c r="C8" s="95" t="s">
        <v>76</v>
      </c>
      <c r="D8" s="112"/>
      <c r="E8" s="158" t="s">
        <v>29</v>
      </c>
      <c r="F8" s="159"/>
      <c r="G8" s="159"/>
      <c r="H8" s="159"/>
      <c r="I8" s="160"/>
      <c r="J8" s="2"/>
    </row>
    <row r="9" spans="1:12" ht="51" customHeight="1" x14ac:dyDescent="0.2">
      <c r="A9" s="84" t="s">
        <v>60</v>
      </c>
      <c r="B9" s="154"/>
      <c r="C9" s="41" t="s">
        <v>101</v>
      </c>
      <c r="D9" s="112"/>
      <c r="E9" s="10"/>
      <c r="F9" s="10"/>
      <c r="G9" s="10"/>
      <c r="H9" s="10"/>
      <c r="I9" s="68"/>
      <c r="J9" s="2"/>
      <c r="L9" s="99"/>
    </row>
    <row r="10" spans="1:12" ht="59.25" x14ac:dyDescent="0.2">
      <c r="A10" s="84" t="s">
        <v>104</v>
      </c>
      <c r="B10" s="154"/>
      <c r="C10" s="41" t="s">
        <v>102</v>
      </c>
      <c r="D10" s="112"/>
      <c r="E10" s="10"/>
      <c r="F10" s="10"/>
      <c r="G10" s="10"/>
      <c r="H10" s="10"/>
      <c r="I10" s="68"/>
      <c r="J10" s="2"/>
    </row>
    <row r="11" spans="1:12" ht="57.75" x14ac:dyDescent="0.2">
      <c r="A11" s="84" t="s">
        <v>58</v>
      </c>
      <c r="B11" s="154"/>
      <c r="C11" s="41" t="s">
        <v>72</v>
      </c>
      <c r="D11" s="112"/>
      <c r="E11" s="96"/>
      <c r="F11" s="96"/>
      <c r="G11" s="96"/>
      <c r="H11" s="96"/>
      <c r="I11" s="97"/>
      <c r="J11" s="2"/>
    </row>
    <row r="12" spans="1:12" ht="35.25" x14ac:dyDescent="0.2">
      <c r="A12" s="84" t="s">
        <v>59</v>
      </c>
      <c r="B12" s="154"/>
      <c r="C12" s="95" t="s">
        <v>70</v>
      </c>
      <c r="D12" s="112"/>
      <c r="E12" s="96"/>
      <c r="F12" s="96"/>
      <c r="G12" s="96"/>
      <c r="H12" s="96"/>
      <c r="I12" s="97"/>
      <c r="J12" s="2"/>
    </row>
    <row r="13" spans="1:12" ht="26.25" thickBot="1" x14ac:dyDescent="0.25">
      <c r="A13" s="84" t="s">
        <v>51</v>
      </c>
      <c r="B13" s="157"/>
      <c r="C13" s="95" t="s">
        <v>75</v>
      </c>
      <c r="D13" s="112"/>
      <c r="E13" s="12"/>
      <c r="F13" s="12"/>
      <c r="G13" s="12"/>
      <c r="H13" s="12"/>
      <c r="I13" s="69"/>
      <c r="J13" s="2"/>
    </row>
    <row r="14" spans="1:12" ht="69.75" customHeight="1" thickBot="1" x14ac:dyDescent="0.25">
      <c r="A14" s="84" t="s">
        <v>52</v>
      </c>
      <c r="B14" s="8" t="s">
        <v>62</v>
      </c>
      <c r="C14" s="9" t="s">
        <v>105</v>
      </c>
      <c r="D14" s="98" t="s">
        <v>106</v>
      </c>
      <c r="E14" s="11"/>
      <c r="F14" s="11"/>
      <c r="G14" s="11"/>
      <c r="H14" s="11"/>
      <c r="I14" s="70"/>
      <c r="J14" s="2"/>
    </row>
    <row r="15" spans="1:12" ht="33" customHeight="1" x14ac:dyDescent="0.2">
      <c r="A15" s="84" t="s">
        <v>53</v>
      </c>
      <c r="B15" s="153" t="s">
        <v>82</v>
      </c>
      <c r="C15" s="77" t="s">
        <v>36</v>
      </c>
      <c r="D15" s="98" t="s">
        <v>55</v>
      </c>
      <c r="E15" s="13"/>
      <c r="F15" s="13"/>
      <c r="G15" s="13"/>
      <c r="H15" s="13"/>
      <c r="I15" s="72"/>
      <c r="J15" s="2"/>
    </row>
    <row r="16" spans="1:12" ht="36" customHeight="1" x14ac:dyDescent="0.2">
      <c r="A16" s="152" t="s">
        <v>94</v>
      </c>
      <c r="B16" s="154"/>
      <c r="C16" s="155" t="s">
        <v>37</v>
      </c>
      <c r="D16" s="83" t="s">
        <v>31</v>
      </c>
      <c r="E16" s="100" t="s">
        <v>81</v>
      </c>
      <c r="F16" s="100" t="s">
        <v>81</v>
      </c>
      <c r="G16" s="100" t="s">
        <v>81</v>
      </c>
      <c r="H16" s="100" t="s">
        <v>81</v>
      </c>
      <c r="I16" s="101" t="s">
        <v>81</v>
      </c>
      <c r="J16" s="2"/>
    </row>
    <row r="17" spans="1:10" ht="48" customHeight="1" thickBot="1" x14ac:dyDescent="0.25">
      <c r="A17" s="152"/>
      <c r="B17" s="154"/>
      <c r="C17" s="156"/>
      <c r="D17" s="114"/>
      <c r="E17" s="45"/>
      <c r="F17" s="45"/>
      <c r="G17" s="45"/>
      <c r="H17" s="45"/>
      <c r="I17" s="71"/>
      <c r="J17" s="2"/>
    </row>
    <row r="18" spans="1:10" ht="35.25" customHeight="1" x14ac:dyDescent="0.2">
      <c r="A18" s="152" t="s">
        <v>95</v>
      </c>
      <c r="B18" s="153" t="s">
        <v>63</v>
      </c>
      <c r="C18" s="63" t="s">
        <v>40</v>
      </c>
      <c r="D18" s="46" t="s">
        <v>31</v>
      </c>
      <c r="E18" s="110" t="s">
        <v>97</v>
      </c>
      <c r="F18" s="110" t="s">
        <v>97</v>
      </c>
      <c r="G18" s="110" t="s">
        <v>97</v>
      </c>
      <c r="H18" s="110" t="s">
        <v>97</v>
      </c>
      <c r="I18" s="111" t="s">
        <v>98</v>
      </c>
      <c r="J18" s="2"/>
    </row>
    <row r="19" spans="1:10" ht="41.25" customHeight="1" x14ac:dyDescent="0.2">
      <c r="A19" s="152"/>
      <c r="B19" s="154"/>
      <c r="C19" s="64" t="s">
        <v>107</v>
      </c>
      <c r="D19" s="115"/>
      <c r="E19" s="56"/>
      <c r="F19" s="56"/>
      <c r="G19" s="56"/>
      <c r="H19" s="56"/>
      <c r="I19" s="73"/>
      <c r="J19" s="2"/>
    </row>
    <row r="20" spans="1:10" ht="36.75" customHeight="1" thickBot="1" x14ac:dyDescent="0.25">
      <c r="A20" s="89" t="s">
        <v>95</v>
      </c>
      <c r="B20" s="157"/>
      <c r="C20" s="65" t="s">
        <v>108</v>
      </c>
      <c r="D20" s="116"/>
      <c r="E20" s="66"/>
      <c r="F20" s="66"/>
      <c r="G20" s="66"/>
      <c r="H20" s="66"/>
      <c r="I20" s="74"/>
      <c r="J20" s="2"/>
    </row>
    <row r="21" spans="1:10" ht="73.5" customHeight="1" thickBot="1" x14ac:dyDescent="0.25">
      <c r="A21" s="89" t="s">
        <v>90</v>
      </c>
      <c r="B21" s="8" t="s">
        <v>64</v>
      </c>
      <c r="C21" s="91" t="s">
        <v>109</v>
      </c>
      <c r="D21" s="220" t="s">
        <v>92</v>
      </c>
      <c r="E21" s="66"/>
      <c r="F21" s="66"/>
      <c r="G21" s="66"/>
      <c r="H21" s="66"/>
      <c r="I21" s="74"/>
      <c r="J21" s="2"/>
    </row>
  </sheetData>
  <sheetProtection algorithmName="SHA-512" hashValue="NHGlHo3XrmPMDhljsyVKiWDapPavG/QFn/p24ZRrliLUiAHLKW4JAanxdubERmb4KebDrPz6MB7aqkLcEebkBg==" saltValue="+T0Iap+A1vkv25lYPsyVZA==" spinCount="100000" sheet="1" objects="1" scenarios="1" selectLockedCells="1" selectUnlockedCells="1"/>
  <mergeCells count="10">
    <mergeCell ref="A1:I1"/>
    <mergeCell ref="B3:C3"/>
    <mergeCell ref="B4:B13"/>
    <mergeCell ref="E5:I5"/>
    <mergeCell ref="A16:A17"/>
    <mergeCell ref="A18:A19"/>
    <mergeCell ref="B15:B17"/>
    <mergeCell ref="C16:C17"/>
    <mergeCell ref="B18:B20"/>
    <mergeCell ref="E8:I8"/>
  </mergeCells>
  <pageMargins left="0.2" right="0.2" top="0" bottom="0" header="0.3" footer="0.05"/>
  <pageSetup scale="65" orientation="landscape" r:id="rId1"/>
  <headerFooter>
    <oddFooter>&amp;LATTACHMENT 6&amp;RPage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9"/>
  <sheetViews>
    <sheetView workbookViewId="0">
      <selection activeCell="D4" sqref="D4:H4"/>
    </sheetView>
  </sheetViews>
  <sheetFormatPr defaultRowHeight="12.75" x14ac:dyDescent="0.2"/>
  <cols>
    <col min="1" max="1" width="13.140625" customWidth="1"/>
    <col min="2" max="2" width="28" customWidth="1"/>
    <col min="3" max="3" width="16" customWidth="1"/>
    <col min="4" max="4" width="15.140625" style="1" customWidth="1"/>
    <col min="5" max="8" width="15.5703125" style="1" bestFit="1" customWidth="1"/>
  </cols>
  <sheetData>
    <row r="1" spans="1:15" ht="18" x14ac:dyDescent="0.25">
      <c r="A1" s="166" t="s">
        <v>114</v>
      </c>
      <c r="B1" s="166"/>
      <c r="C1" s="166"/>
      <c r="D1" s="166"/>
      <c r="E1" s="166"/>
      <c r="F1" s="166"/>
      <c r="G1" s="166"/>
      <c r="H1" s="166"/>
    </row>
    <row r="2" spans="1:15" x14ac:dyDescent="0.2">
      <c r="A2" s="167" t="s">
        <v>96</v>
      </c>
      <c r="B2" s="167"/>
      <c r="C2" s="167"/>
      <c r="D2" s="167"/>
      <c r="E2" s="167"/>
      <c r="F2" s="167"/>
      <c r="G2" s="167"/>
      <c r="H2" s="167"/>
    </row>
    <row r="3" spans="1:15" x14ac:dyDescent="0.2">
      <c r="A3" s="168" t="s">
        <v>110</v>
      </c>
      <c r="B3" s="168"/>
      <c r="C3" s="168"/>
      <c r="D3" s="168"/>
      <c r="E3" s="168"/>
      <c r="F3" s="168"/>
      <c r="G3" s="168"/>
      <c r="H3" s="168"/>
    </row>
    <row r="4" spans="1:15" ht="15.75" x14ac:dyDescent="0.25">
      <c r="B4" s="104" t="s">
        <v>87</v>
      </c>
      <c r="C4" s="3"/>
      <c r="D4" s="169"/>
      <c r="E4" s="169"/>
      <c r="F4" s="169"/>
      <c r="G4" s="169"/>
      <c r="H4" s="169"/>
    </row>
    <row r="5" spans="1:15" ht="13.5" thickBot="1" x14ac:dyDescent="0.25"/>
    <row r="6" spans="1:15" ht="30" customHeight="1" thickBot="1" x14ac:dyDescent="0.25">
      <c r="A6" s="162" t="s">
        <v>43</v>
      </c>
      <c r="B6" s="163"/>
      <c r="C6" s="7" t="s">
        <v>41</v>
      </c>
      <c r="D6" s="6" t="s">
        <v>13</v>
      </c>
      <c r="E6" s="6" t="s">
        <v>83</v>
      </c>
      <c r="F6" s="6" t="s">
        <v>84</v>
      </c>
      <c r="G6" s="6" t="s">
        <v>85</v>
      </c>
      <c r="H6" s="67" t="s">
        <v>86</v>
      </c>
    </row>
    <row r="7" spans="1:15" ht="24" customHeight="1" x14ac:dyDescent="0.2">
      <c r="A7" s="153" t="s">
        <v>61</v>
      </c>
      <c r="B7" s="79" t="s">
        <v>21</v>
      </c>
      <c r="C7" s="80" t="s">
        <v>3</v>
      </c>
      <c r="D7" s="81" t="s">
        <v>4</v>
      </c>
      <c r="E7" s="81" t="s">
        <v>4</v>
      </c>
      <c r="F7" s="81" t="s">
        <v>4</v>
      </c>
      <c r="G7" s="81" t="s">
        <v>4</v>
      </c>
      <c r="H7" s="82" t="s">
        <v>4</v>
      </c>
    </row>
    <row r="8" spans="1:15" ht="18" customHeight="1" x14ac:dyDescent="0.2">
      <c r="A8" s="154"/>
      <c r="B8" s="95" t="s">
        <v>32</v>
      </c>
      <c r="C8" s="58">
        <f>SUM(C9:C10)</f>
        <v>9059</v>
      </c>
      <c r="D8" s="158" t="s">
        <v>29</v>
      </c>
      <c r="E8" s="159"/>
      <c r="F8" s="159"/>
      <c r="G8" s="159"/>
      <c r="H8" s="160"/>
      <c r="I8" s="2"/>
    </row>
    <row r="9" spans="1:15" x14ac:dyDescent="0.2">
      <c r="A9" s="154"/>
      <c r="B9" s="41" t="s">
        <v>33</v>
      </c>
      <c r="C9" s="59">
        <v>2388</v>
      </c>
      <c r="D9" s="121"/>
      <c r="E9" s="121"/>
      <c r="F9" s="121"/>
      <c r="G9" s="121"/>
      <c r="H9" s="122"/>
      <c r="I9" s="2"/>
    </row>
    <row r="10" spans="1:15" x14ac:dyDescent="0.2">
      <c r="A10" s="154"/>
      <c r="B10" s="41" t="s">
        <v>34</v>
      </c>
      <c r="C10" s="59">
        <v>6671</v>
      </c>
      <c r="D10" s="121"/>
      <c r="E10" s="121"/>
      <c r="F10" s="121"/>
      <c r="G10" s="121"/>
      <c r="H10" s="122"/>
      <c r="I10" s="2"/>
    </row>
    <row r="11" spans="1:15" x14ac:dyDescent="0.2">
      <c r="A11" s="154"/>
      <c r="B11" s="95" t="s">
        <v>76</v>
      </c>
      <c r="C11" s="58">
        <f>SUM(C12:C15)</f>
        <v>100000</v>
      </c>
      <c r="D11" s="158" t="s">
        <v>29</v>
      </c>
      <c r="E11" s="159"/>
      <c r="F11" s="159"/>
      <c r="G11" s="159"/>
      <c r="H11" s="160"/>
      <c r="I11" s="2"/>
    </row>
    <row r="12" spans="1:15" ht="59.25" x14ac:dyDescent="0.2">
      <c r="A12" s="154"/>
      <c r="B12" s="41" t="s">
        <v>101</v>
      </c>
      <c r="C12" s="102">
        <v>65622</v>
      </c>
      <c r="D12" s="121"/>
      <c r="E12" s="121"/>
      <c r="F12" s="121"/>
      <c r="G12" s="121"/>
      <c r="H12" s="122"/>
      <c r="I12" s="2"/>
      <c r="M12" s="99"/>
    </row>
    <row r="13" spans="1:15" ht="51.75" customHeight="1" x14ac:dyDescent="0.2">
      <c r="A13" s="154"/>
      <c r="B13" s="41" t="s">
        <v>102</v>
      </c>
      <c r="C13" s="58">
        <v>15655</v>
      </c>
      <c r="D13" s="121"/>
      <c r="E13" s="121"/>
      <c r="F13" s="121"/>
      <c r="G13" s="121"/>
      <c r="H13" s="122"/>
      <c r="I13" s="2"/>
      <c r="K13" s="99"/>
      <c r="L13" s="99"/>
      <c r="O13" s="99"/>
    </row>
    <row r="14" spans="1:15" ht="57.75" x14ac:dyDescent="0.2">
      <c r="A14" s="154"/>
      <c r="B14" s="41" t="s">
        <v>71</v>
      </c>
      <c r="C14" s="58">
        <v>12468</v>
      </c>
      <c r="D14" s="121"/>
      <c r="E14" s="121"/>
      <c r="F14" s="121"/>
      <c r="G14" s="121"/>
      <c r="H14" s="122"/>
      <c r="I14" s="2"/>
      <c r="L14" s="99"/>
      <c r="M14" s="99"/>
    </row>
    <row r="15" spans="1:15" ht="35.25" x14ac:dyDescent="0.2">
      <c r="A15" s="154"/>
      <c r="B15" s="95" t="s">
        <v>70</v>
      </c>
      <c r="C15" s="58">
        <v>6255</v>
      </c>
      <c r="D15" s="121"/>
      <c r="E15" s="121"/>
      <c r="F15" s="121"/>
      <c r="G15" s="121"/>
      <c r="H15" s="122"/>
      <c r="I15" s="2"/>
    </row>
    <row r="16" spans="1:15" ht="26.25" thickBot="1" x14ac:dyDescent="0.25">
      <c r="A16" s="157"/>
      <c r="B16" s="95" t="s">
        <v>75</v>
      </c>
      <c r="C16" s="58">
        <v>1600</v>
      </c>
      <c r="D16" s="123"/>
      <c r="E16" s="123"/>
      <c r="F16" s="123"/>
      <c r="G16" s="123"/>
      <c r="H16" s="124"/>
      <c r="I16" s="2"/>
    </row>
    <row r="17" spans="1:9" ht="102.75" thickBot="1" x14ac:dyDescent="0.25">
      <c r="A17" s="8" t="s">
        <v>62</v>
      </c>
      <c r="B17" s="9" t="s">
        <v>56</v>
      </c>
      <c r="C17" s="98" t="s">
        <v>65</v>
      </c>
      <c r="D17" s="125"/>
      <c r="E17" s="125"/>
      <c r="F17" s="125"/>
      <c r="G17" s="125"/>
      <c r="H17" s="126"/>
      <c r="I17" s="2"/>
    </row>
    <row r="18" spans="1:9" ht="45.75" customHeight="1" thickBot="1" x14ac:dyDescent="0.25">
      <c r="A18" s="153" t="s">
        <v>82</v>
      </c>
      <c r="B18" s="77" t="s">
        <v>57</v>
      </c>
      <c r="C18" s="98" t="s">
        <v>55</v>
      </c>
      <c r="D18" s="125"/>
      <c r="E18" s="125"/>
      <c r="F18" s="125"/>
      <c r="G18" s="125"/>
      <c r="H18" s="126"/>
      <c r="I18" s="2"/>
    </row>
    <row r="19" spans="1:9" ht="36" customHeight="1" x14ac:dyDescent="0.2">
      <c r="A19" s="154"/>
      <c r="B19" s="155" t="s">
        <v>80</v>
      </c>
      <c r="C19" s="90" t="s">
        <v>31</v>
      </c>
      <c r="D19" s="75" t="s">
        <v>81</v>
      </c>
      <c r="E19" s="75" t="s">
        <v>81</v>
      </c>
      <c r="F19" s="75" t="s">
        <v>81</v>
      </c>
      <c r="G19" s="75" t="s">
        <v>81</v>
      </c>
      <c r="H19" s="76" t="s">
        <v>81</v>
      </c>
      <c r="I19" s="2"/>
    </row>
    <row r="20" spans="1:9" ht="49.5" customHeight="1" thickBot="1" x14ac:dyDescent="0.25">
      <c r="A20" s="154"/>
      <c r="B20" s="156"/>
      <c r="C20" s="78">
        <v>69400</v>
      </c>
      <c r="D20" s="127"/>
      <c r="E20" s="127"/>
      <c r="F20" s="127"/>
      <c r="G20" s="127"/>
      <c r="H20" s="128"/>
      <c r="I20" s="2"/>
    </row>
    <row r="21" spans="1:9" ht="35.25" customHeight="1" x14ac:dyDescent="0.2">
      <c r="A21" s="153" t="s">
        <v>63</v>
      </c>
      <c r="B21" s="63" t="s">
        <v>40</v>
      </c>
      <c r="C21" s="46" t="s">
        <v>31</v>
      </c>
      <c r="D21" s="110" t="s">
        <v>97</v>
      </c>
      <c r="E21" s="110" t="s">
        <v>97</v>
      </c>
      <c r="F21" s="110" t="s">
        <v>97</v>
      </c>
      <c r="G21" s="110" t="s">
        <v>97</v>
      </c>
      <c r="H21" s="111" t="s">
        <v>98</v>
      </c>
      <c r="I21" s="2"/>
    </row>
    <row r="22" spans="1:9" ht="38.25" customHeight="1" x14ac:dyDescent="0.2">
      <c r="A22" s="154"/>
      <c r="B22" s="64" t="s">
        <v>107</v>
      </c>
      <c r="C22" s="57">
        <v>62600</v>
      </c>
      <c r="D22" s="129"/>
      <c r="E22" s="129"/>
      <c r="F22" s="129"/>
      <c r="G22" s="129"/>
      <c r="H22" s="130"/>
      <c r="I22" s="2"/>
    </row>
    <row r="23" spans="1:9" ht="51" customHeight="1" thickBot="1" x14ac:dyDescent="0.25">
      <c r="A23" s="157"/>
      <c r="B23" s="65" t="s">
        <v>108</v>
      </c>
      <c r="C23" s="92">
        <v>6800</v>
      </c>
      <c r="D23" s="131"/>
      <c r="E23" s="131"/>
      <c r="F23" s="131"/>
      <c r="G23" s="131"/>
      <c r="H23" s="132"/>
      <c r="I23" s="2"/>
    </row>
    <row r="24" spans="1:9" ht="77.25" customHeight="1" thickBot="1" x14ac:dyDescent="0.25">
      <c r="A24" s="8" t="s">
        <v>64</v>
      </c>
      <c r="B24" s="91" t="s">
        <v>109</v>
      </c>
      <c r="C24" s="98" t="s">
        <v>92</v>
      </c>
      <c r="D24" s="131"/>
      <c r="E24" s="131"/>
      <c r="F24" s="131"/>
      <c r="G24" s="131"/>
      <c r="H24" s="132"/>
      <c r="I24" s="2"/>
    </row>
    <row r="25" spans="1:9" x14ac:dyDescent="0.2">
      <c r="B25" s="133" t="s">
        <v>7</v>
      </c>
      <c r="C25" s="164"/>
      <c r="D25" s="164"/>
      <c r="E25" s="164"/>
      <c r="F25" s="4"/>
      <c r="G25" s="4"/>
      <c r="H25" s="4"/>
    </row>
    <row r="26" spans="1:9" x14ac:dyDescent="0.2">
      <c r="B26" s="134" t="s">
        <v>8</v>
      </c>
      <c r="C26" s="165"/>
      <c r="D26" s="165"/>
      <c r="E26" s="165"/>
      <c r="F26" s="4"/>
      <c r="G26" s="4"/>
      <c r="H26" s="4"/>
    </row>
    <row r="29" spans="1:9" x14ac:dyDescent="0.2">
      <c r="A29" s="5" t="s">
        <v>54</v>
      </c>
    </row>
  </sheetData>
  <sheetProtection algorithmName="SHA-512" hashValue="GxVpYoyRgNBP5ZB60M6BnlriEGGTSAnfPaGz6qtOVimaNyxwaqmtJxdzywtaaqEG+J+6zs6YhOcWC2PBIWynWA==" saltValue="4OFukXbidDFyI3fG3Tta/g==" spinCount="100000" sheet="1" objects="1" scenarios="1" selectLockedCells="1"/>
  <mergeCells count="13">
    <mergeCell ref="A7:A16"/>
    <mergeCell ref="A1:H1"/>
    <mergeCell ref="A2:H2"/>
    <mergeCell ref="A3:H3"/>
    <mergeCell ref="D4:H4"/>
    <mergeCell ref="D8:H8"/>
    <mergeCell ref="A6:B6"/>
    <mergeCell ref="D11:H11"/>
    <mergeCell ref="A21:A23"/>
    <mergeCell ref="C25:E25"/>
    <mergeCell ref="C26:E26"/>
    <mergeCell ref="A18:A20"/>
    <mergeCell ref="B19:B20"/>
  </mergeCells>
  <pageMargins left="0.5" right="0" top="0.75" bottom="0.75" header="0.3" footer="0.3"/>
  <pageSetup scale="75" orientation="portrait" r:id="rId1"/>
  <headerFooter>
    <oddFooter>&amp;LATTACHMENT 6&amp;RPage 2 of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:C3"/>
    </sheetView>
  </sheetViews>
  <sheetFormatPr defaultRowHeight="12.75" x14ac:dyDescent="0.2"/>
  <cols>
    <col min="1" max="1" width="17.5703125" customWidth="1"/>
    <col min="2" max="2" width="2.140625" customWidth="1"/>
    <col min="3" max="3" width="24.7109375" customWidth="1"/>
    <col min="4" max="4" width="15.42578125" customWidth="1"/>
    <col min="5" max="6" width="14.28515625" style="1" customWidth="1"/>
    <col min="7" max="7" width="13.5703125" style="1" customWidth="1"/>
    <col min="8" max="8" width="14.28515625" style="1" customWidth="1"/>
    <col min="9" max="9" width="14.140625" style="1" customWidth="1"/>
    <col min="10" max="10" width="15" style="1" customWidth="1"/>
  </cols>
  <sheetData>
    <row r="1" spans="1:11" ht="19.5" thickTop="1" thickBot="1" x14ac:dyDescent="0.3">
      <c r="A1" s="204" t="s">
        <v>103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1" ht="18.75" thickTop="1" x14ac:dyDescent="0.2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6"/>
    </row>
    <row r="3" spans="1:11" ht="27" customHeight="1" x14ac:dyDescent="0.2">
      <c r="A3" s="213" t="s">
        <v>113</v>
      </c>
      <c r="B3" s="214"/>
      <c r="C3" s="214"/>
      <c r="D3" s="214" t="s">
        <v>74</v>
      </c>
      <c r="E3" s="214"/>
      <c r="F3" s="214"/>
      <c r="G3" s="214"/>
      <c r="H3" s="214"/>
      <c r="I3" s="214"/>
      <c r="J3" s="215"/>
    </row>
    <row r="4" spans="1:11" ht="15.75" x14ac:dyDescent="0.25">
      <c r="A4" s="49"/>
      <c r="B4" s="2"/>
      <c r="C4" s="50" t="s">
        <v>0</v>
      </c>
      <c r="D4" s="50"/>
      <c r="E4" s="207">
        <f>'Input Bid'!$D$4</f>
        <v>0</v>
      </c>
      <c r="F4" s="207"/>
      <c r="G4" s="207"/>
      <c r="H4" s="207"/>
      <c r="I4" s="207"/>
      <c r="J4" s="208"/>
    </row>
    <row r="5" spans="1:11" x14ac:dyDescent="0.2">
      <c r="A5" s="49"/>
      <c r="B5" s="2"/>
      <c r="C5" s="2"/>
      <c r="D5" s="2"/>
      <c r="E5" s="51"/>
      <c r="F5" s="51"/>
      <c r="G5" s="51"/>
      <c r="H5" s="51"/>
      <c r="I5" s="51"/>
      <c r="J5" s="52"/>
    </row>
    <row r="6" spans="1:11" ht="25.5" customHeight="1" x14ac:dyDescent="0.2">
      <c r="A6" s="211" t="s">
        <v>11</v>
      </c>
      <c r="B6" s="209" t="s">
        <v>42</v>
      </c>
      <c r="C6" s="209"/>
      <c r="D6" s="209" t="s">
        <v>30</v>
      </c>
      <c r="E6" s="24" t="s">
        <v>26</v>
      </c>
      <c r="F6" s="24" t="s">
        <v>6</v>
      </c>
      <c r="G6" s="24" t="s">
        <v>5</v>
      </c>
      <c r="H6" s="24" t="s">
        <v>14</v>
      </c>
      <c r="I6" s="24" t="s">
        <v>15</v>
      </c>
      <c r="J6" s="53" t="s">
        <v>2</v>
      </c>
    </row>
    <row r="7" spans="1:11" ht="12.75" customHeight="1" x14ac:dyDescent="0.2">
      <c r="A7" s="212"/>
      <c r="B7" s="210"/>
      <c r="C7" s="210"/>
      <c r="D7" s="210"/>
      <c r="E7" s="22" t="s">
        <v>28</v>
      </c>
      <c r="F7" s="22" t="s">
        <v>28</v>
      </c>
      <c r="G7" s="22" t="s">
        <v>28</v>
      </c>
      <c r="H7" s="22" t="s">
        <v>28</v>
      </c>
      <c r="I7" s="22" t="s">
        <v>28</v>
      </c>
      <c r="J7" s="54" t="s">
        <v>27</v>
      </c>
    </row>
    <row r="8" spans="1:11" ht="36" customHeight="1" x14ac:dyDescent="0.2">
      <c r="A8" s="191" t="s">
        <v>61</v>
      </c>
      <c r="B8" s="202" t="s">
        <v>21</v>
      </c>
      <c r="C8" s="203"/>
      <c r="D8" s="47" t="s">
        <v>25</v>
      </c>
      <c r="E8" s="107"/>
      <c r="F8" s="108"/>
      <c r="G8" s="108"/>
      <c r="H8" s="108"/>
      <c r="I8" s="108"/>
      <c r="J8" s="109"/>
      <c r="K8" s="2"/>
    </row>
    <row r="9" spans="1:11" ht="22.5" customHeight="1" x14ac:dyDescent="0.2">
      <c r="A9" s="192"/>
      <c r="B9" s="93" t="s">
        <v>24</v>
      </c>
      <c r="C9" s="48"/>
      <c r="D9" s="58">
        <f>'Input Bid'!C8</f>
        <v>9059</v>
      </c>
      <c r="E9" s="135">
        <f>SUM(E10:E11)</f>
        <v>0</v>
      </c>
      <c r="F9" s="135">
        <f t="shared" ref="F9:I9" si="0">SUM(F10:F11)</f>
        <v>0</v>
      </c>
      <c r="G9" s="135">
        <f t="shared" si="0"/>
        <v>0</v>
      </c>
      <c r="H9" s="135">
        <f t="shared" si="0"/>
        <v>0</v>
      </c>
      <c r="I9" s="135">
        <f t="shared" si="0"/>
        <v>0</v>
      </c>
      <c r="J9" s="136">
        <f t="shared" ref="J9:J16" si="1">SUM(E9:I9)</f>
        <v>0</v>
      </c>
      <c r="K9" s="2"/>
    </row>
    <row r="10" spans="1:11" x14ac:dyDescent="0.2">
      <c r="A10" s="192"/>
      <c r="B10" s="44"/>
      <c r="C10" s="43" t="s">
        <v>22</v>
      </c>
      <c r="D10" s="106">
        <f>'Input Bid'!C9</f>
        <v>2388</v>
      </c>
      <c r="E10" s="137">
        <f>'Input Bid'!$C9*'Input Bid'!D9</f>
        <v>0</v>
      </c>
      <c r="F10" s="137">
        <f>'Input Bid'!$C9*'Input Bid'!E9</f>
        <v>0</v>
      </c>
      <c r="G10" s="137">
        <f>'Input Bid'!$C9*'Input Bid'!F9</f>
        <v>0</v>
      </c>
      <c r="H10" s="137">
        <f>'Input Bid'!$C9*'Input Bid'!G9</f>
        <v>0</v>
      </c>
      <c r="I10" s="137">
        <f>'Input Bid'!$C9*'Input Bid'!H9</f>
        <v>0</v>
      </c>
      <c r="J10" s="138">
        <f t="shared" si="1"/>
        <v>0</v>
      </c>
      <c r="K10" s="2"/>
    </row>
    <row r="11" spans="1:11" x14ac:dyDescent="0.2">
      <c r="A11" s="192"/>
      <c r="B11" s="44"/>
      <c r="C11" s="43" t="s">
        <v>23</v>
      </c>
      <c r="D11" s="106">
        <f>'Input Bid'!C10</f>
        <v>6671</v>
      </c>
      <c r="E11" s="137">
        <f>'Input Bid'!$C10*'Input Bid'!D10</f>
        <v>0</v>
      </c>
      <c r="F11" s="137">
        <f>'Input Bid'!$C10*'Input Bid'!E10</f>
        <v>0</v>
      </c>
      <c r="G11" s="137">
        <f>'Input Bid'!$C10*'Input Bid'!F10</f>
        <v>0</v>
      </c>
      <c r="H11" s="137">
        <f>'Input Bid'!$C10*'Input Bid'!G10</f>
        <v>0</v>
      </c>
      <c r="I11" s="137">
        <f>'Input Bid'!$C10*'Input Bid'!H10</f>
        <v>0</v>
      </c>
      <c r="J11" s="138">
        <f t="shared" si="1"/>
        <v>0</v>
      </c>
      <c r="K11" s="2"/>
    </row>
    <row r="12" spans="1:11" ht="19.5" customHeight="1" x14ac:dyDescent="0.2">
      <c r="A12" s="192"/>
      <c r="B12" s="93" t="s">
        <v>76</v>
      </c>
      <c r="C12" s="48"/>
      <c r="D12" s="58">
        <f>'Input Bid'!C11</f>
        <v>100000</v>
      </c>
      <c r="E12" s="135">
        <f>SUM(E13:E16)</f>
        <v>0</v>
      </c>
      <c r="F12" s="135">
        <f t="shared" ref="F12:I12" si="2">SUM(F13:F16)</f>
        <v>0</v>
      </c>
      <c r="G12" s="135">
        <f t="shared" si="2"/>
        <v>0</v>
      </c>
      <c r="H12" s="135">
        <f t="shared" si="2"/>
        <v>0</v>
      </c>
      <c r="I12" s="135">
        <f t="shared" si="2"/>
        <v>0</v>
      </c>
      <c r="J12" s="136">
        <f t="shared" si="1"/>
        <v>0</v>
      </c>
      <c r="K12" s="2"/>
    </row>
    <row r="13" spans="1:11" ht="43.5" customHeight="1" x14ac:dyDescent="0.2">
      <c r="A13" s="192"/>
      <c r="B13" s="200" t="s">
        <v>99</v>
      </c>
      <c r="C13" s="201"/>
      <c r="D13" s="106">
        <f>'Input Bid'!C12</f>
        <v>65622</v>
      </c>
      <c r="E13" s="137">
        <f>'Input Bid'!$C12*'Input Bid'!D12</f>
        <v>0</v>
      </c>
      <c r="F13" s="137">
        <f>'Input Bid'!$C12*'Input Bid'!E12</f>
        <v>0</v>
      </c>
      <c r="G13" s="137">
        <f>'Input Bid'!$C12*'Input Bid'!F12</f>
        <v>0</v>
      </c>
      <c r="H13" s="137">
        <f>'Input Bid'!$C12*'Input Bid'!G12</f>
        <v>0</v>
      </c>
      <c r="I13" s="137">
        <f>'Input Bid'!$C12*'Input Bid'!H12</f>
        <v>0</v>
      </c>
      <c r="J13" s="138">
        <f t="shared" si="1"/>
        <v>0</v>
      </c>
      <c r="K13" s="2"/>
    </row>
    <row r="14" spans="1:11" ht="39.75" customHeight="1" x14ac:dyDescent="0.2">
      <c r="A14" s="192"/>
      <c r="B14" s="200" t="s">
        <v>100</v>
      </c>
      <c r="C14" s="201"/>
      <c r="D14" s="106">
        <f>'Input Bid'!C13</f>
        <v>15655</v>
      </c>
      <c r="E14" s="137">
        <f>'Input Bid'!$C13*'Input Bid'!D13</f>
        <v>0</v>
      </c>
      <c r="F14" s="137">
        <f>'Input Bid'!$C13*'Input Bid'!E13</f>
        <v>0</v>
      </c>
      <c r="G14" s="137">
        <f>'Input Bid'!$C13*'Input Bid'!F13</f>
        <v>0</v>
      </c>
      <c r="H14" s="137">
        <f>'Input Bid'!$C13*'Input Bid'!G13</f>
        <v>0</v>
      </c>
      <c r="I14" s="137">
        <f>'Input Bid'!$C13*'Input Bid'!H13</f>
        <v>0</v>
      </c>
      <c r="J14" s="138">
        <f t="shared" si="1"/>
        <v>0</v>
      </c>
      <c r="K14" s="2"/>
    </row>
    <row r="15" spans="1:11" ht="57.75" customHeight="1" x14ac:dyDescent="0.2">
      <c r="A15" s="192"/>
      <c r="B15" s="200" t="s">
        <v>69</v>
      </c>
      <c r="C15" s="201"/>
      <c r="D15" s="106">
        <f>'Input Bid'!C14</f>
        <v>12468</v>
      </c>
      <c r="E15" s="137">
        <f>'Input Bid'!$C14*'Input Bid'!D14</f>
        <v>0</v>
      </c>
      <c r="F15" s="137">
        <f>'Input Bid'!$C14*'Input Bid'!E14</f>
        <v>0</v>
      </c>
      <c r="G15" s="137">
        <f>'Input Bid'!$C14*'Input Bid'!F14</f>
        <v>0</v>
      </c>
      <c r="H15" s="137">
        <f>'Input Bid'!$C14*'Input Bid'!G14</f>
        <v>0</v>
      </c>
      <c r="I15" s="137">
        <f>'Input Bid'!$C14*'Input Bid'!H14</f>
        <v>0</v>
      </c>
      <c r="J15" s="138">
        <f t="shared" si="1"/>
        <v>0</v>
      </c>
      <c r="K15" s="2"/>
    </row>
    <row r="16" spans="1:11" ht="34.5" customHeight="1" x14ac:dyDescent="0.2">
      <c r="A16" s="192"/>
      <c r="B16" s="198" t="s">
        <v>68</v>
      </c>
      <c r="C16" s="199"/>
      <c r="D16" s="106">
        <f>'Input Bid'!C15</f>
        <v>6255</v>
      </c>
      <c r="E16" s="137">
        <f>'Input Bid'!$C15*'Input Bid'!D15</f>
        <v>0</v>
      </c>
      <c r="F16" s="137">
        <f>'Input Bid'!$C15*'Input Bid'!E15</f>
        <v>0</v>
      </c>
      <c r="G16" s="137">
        <f>'Input Bid'!$C15*'Input Bid'!F15</f>
        <v>0</v>
      </c>
      <c r="H16" s="137">
        <f>'Input Bid'!$C15*'Input Bid'!G15</f>
        <v>0</v>
      </c>
      <c r="I16" s="137">
        <f>'Input Bid'!$C15*'Input Bid'!H15</f>
        <v>0</v>
      </c>
      <c r="J16" s="138">
        <f t="shared" si="1"/>
        <v>0</v>
      </c>
      <c r="K16" s="2"/>
    </row>
    <row r="17" spans="1:11" ht="17.25" customHeight="1" x14ac:dyDescent="0.2">
      <c r="A17" s="192"/>
      <c r="B17" s="94" t="s">
        <v>77</v>
      </c>
      <c r="C17" s="103"/>
      <c r="D17" s="58">
        <f>'Input Bid'!C16</f>
        <v>1600</v>
      </c>
      <c r="E17" s="135">
        <f>'Input Bid'!$C16*'Input Bid'!D16</f>
        <v>0</v>
      </c>
      <c r="F17" s="135">
        <f>'Input Bid'!$C16*'Input Bid'!E16</f>
        <v>0</v>
      </c>
      <c r="G17" s="135">
        <f>'Input Bid'!$C16*'Input Bid'!F16</f>
        <v>0</v>
      </c>
      <c r="H17" s="135">
        <f>'Input Bid'!$C16*'Input Bid'!G16</f>
        <v>0</v>
      </c>
      <c r="I17" s="135">
        <f>'Input Bid'!$C16*'Input Bid'!H16</f>
        <v>0</v>
      </c>
      <c r="J17" s="136">
        <f t="shared" ref="J17" si="3">SUM(E17:I17)</f>
        <v>0</v>
      </c>
      <c r="K17" s="2"/>
    </row>
    <row r="18" spans="1:11" ht="12" customHeight="1" x14ac:dyDescent="0.2">
      <c r="A18" s="193"/>
      <c r="B18" s="173" t="s">
        <v>9</v>
      </c>
      <c r="C18" s="174"/>
      <c r="D18" s="175"/>
      <c r="E18" s="139">
        <f>E9+E12+E17</f>
        <v>0</v>
      </c>
      <c r="F18" s="139">
        <f t="shared" ref="F18:I18" si="4">F9+F12+F17</f>
        <v>0</v>
      </c>
      <c r="G18" s="139">
        <f t="shared" si="4"/>
        <v>0</v>
      </c>
      <c r="H18" s="139">
        <f t="shared" si="4"/>
        <v>0</v>
      </c>
      <c r="I18" s="139">
        <f t="shared" si="4"/>
        <v>0</v>
      </c>
      <c r="J18" s="140">
        <f t="shared" ref="J18:J26" si="5">SUM(E18:I18)</f>
        <v>0</v>
      </c>
      <c r="K18" s="2"/>
    </row>
    <row r="19" spans="1:11" ht="81.75" customHeight="1" x14ac:dyDescent="0.2">
      <c r="A19" s="55" t="s">
        <v>62</v>
      </c>
      <c r="B19" s="176" t="s">
        <v>35</v>
      </c>
      <c r="C19" s="177"/>
      <c r="D19" s="178"/>
      <c r="E19" s="141">
        <f>'Input Bid'!D17</f>
        <v>0</v>
      </c>
      <c r="F19" s="141">
        <f>'Input Bid'!E17</f>
        <v>0</v>
      </c>
      <c r="G19" s="141">
        <f>'Input Bid'!F17</f>
        <v>0</v>
      </c>
      <c r="H19" s="141">
        <f>'Input Bid'!G17</f>
        <v>0</v>
      </c>
      <c r="I19" s="141">
        <f>'Input Bid'!H17</f>
        <v>0</v>
      </c>
      <c r="J19" s="142">
        <f t="shared" si="5"/>
        <v>0</v>
      </c>
      <c r="K19" s="2"/>
    </row>
    <row r="20" spans="1:11" ht="45.75" customHeight="1" x14ac:dyDescent="0.2">
      <c r="A20" s="191" t="s">
        <v>66</v>
      </c>
      <c r="B20" s="185" t="s">
        <v>38</v>
      </c>
      <c r="C20" s="186"/>
      <c r="D20" s="23"/>
      <c r="E20" s="143">
        <f>'Input Bid'!D18</f>
        <v>0</v>
      </c>
      <c r="F20" s="143">
        <f>'Input Bid'!E18</f>
        <v>0</v>
      </c>
      <c r="G20" s="143">
        <f>'Input Bid'!F18</f>
        <v>0</v>
      </c>
      <c r="H20" s="143">
        <f>'Input Bid'!G18</f>
        <v>0</v>
      </c>
      <c r="I20" s="143">
        <f>'Input Bid'!H18</f>
        <v>0</v>
      </c>
      <c r="J20" s="136">
        <f t="shared" si="5"/>
        <v>0</v>
      </c>
      <c r="K20" s="2"/>
    </row>
    <row r="21" spans="1:11" ht="90" customHeight="1" x14ac:dyDescent="0.2">
      <c r="A21" s="194"/>
      <c r="B21" s="187" t="s">
        <v>79</v>
      </c>
      <c r="C21" s="188"/>
      <c r="D21" s="61">
        <f>'Input Bid'!C20</f>
        <v>69400</v>
      </c>
      <c r="E21" s="143">
        <f>'Input Bid'!$C20*'Input Bid'!D20</f>
        <v>0</v>
      </c>
      <c r="F21" s="143">
        <f>'Input Bid'!$C20*'Input Bid'!E20</f>
        <v>0</v>
      </c>
      <c r="G21" s="143">
        <f>'Input Bid'!$C20*'Input Bid'!F20</f>
        <v>0</v>
      </c>
      <c r="H21" s="143">
        <f>'Input Bid'!$C20*'Input Bid'!G20</f>
        <v>0</v>
      </c>
      <c r="I21" s="143">
        <f>'Input Bid'!$C20*'Input Bid'!H20</f>
        <v>0</v>
      </c>
      <c r="J21" s="136">
        <f t="shared" si="5"/>
        <v>0</v>
      </c>
      <c r="K21" s="2"/>
    </row>
    <row r="22" spans="1:11" ht="27" customHeight="1" x14ac:dyDescent="0.2">
      <c r="A22" s="193"/>
      <c r="B22" s="195" t="s">
        <v>39</v>
      </c>
      <c r="C22" s="196"/>
      <c r="D22" s="197"/>
      <c r="E22" s="144">
        <f t="shared" ref="E22:I22" si="6">SUM(E20:E21)</f>
        <v>0</v>
      </c>
      <c r="F22" s="144">
        <f t="shared" si="6"/>
        <v>0</v>
      </c>
      <c r="G22" s="144">
        <f t="shared" si="6"/>
        <v>0</v>
      </c>
      <c r="H22" s="144">
        <f t="shared" si="6"/>
        <v>0</v>
      </c>
      <c r="I22" s="144">
        <f t="shared" si="6"/>
        <v>0</v>
      </c>
      <c r="J22" s="142">
        <f t="shared" si="5"/>
        <v>0</v>
      </c>
      <c r="K22" s="2"/>
    </row>
    <row r="23" spans="1:11" ht="43.5" customHeight="1" x14ac:dyDescent="0.2">
      <c r="A23" s="191" t="s">
        <v>63</v>
      </c>
      <c r="B23" s="189" t="s">
        <v>107</v>
      </c>
      <c r="C23" s="190"/>
      <c r="D23" s="61">
        <f>'Input Bid'!C22</f>
        <v>62600</v>
      </c>
      <c r="E23" s="143">
        <f>'Input Bid'!$C22*'Input Bid'!D22</f>
        <v>0</v>
      </c>
      <c r="F23" s="143">
        <f>'Input Bid'!$C22*'Input Bid'!E22</f>
        <v>0</v>
      </c>
      <c r="G23" s="143">
        <f>'Input Bid'!$C22*'Input Bid'!F22</f>
        <v>0</v>
      </c>
      <c r="H23" s="143">
        <f>'Input Bid'!$C22*'Input Bid'!G22</f>
        <v>0</v>
      </c>
      <c r="I23" s="143">
        <f>'Input Bid'!$C22*'Input Bid'!H22</f>
        <v>0</v>
      </c>
      <c r="J23" s="136">
        <f t="shared" si="5"/>
        <v>0</v>
      </c>
      <c r="K23" s="2"/>
    </row>
    <row r="24" spans="1:11" ht="27" customHeight="1" x14ac:dyDescent="0.2">
      <c r="A24" s="192"/>
      <c r="B24" s="189" t="s">
        <v>108</v>
      </c>
      <c r="C24" s="190"/>
      <c r="D24" s="62">
        <f>'Input Bid'!C23</f>
        <v>6800</v>
      </c>
      <c r="E24" s="143">
        <f>'Input Bid'!$C23*'Input Bid'!D23</f>
        <v>0</v>
      </c>
      <c r="F24" s="143">
        <f>'Input Bid'!$C23*'Input Bid'!E23</f>
        <v>0</v>
      </c>
      <c r="G24" s="143">
        <f>'Input Bid'!$C23*'Input Bid'!F23</f>
        <v>0</v>
      </c>
      <c r="H24" s="143">
        <f>'Input Bid'!$C23*'Input Bid'!G23</f>
        <v>0</v>
      </c>
      <c r="I24" s="143">
        <f>'Input Bid'!$C23*'Input Bid'!H23</f>
        <v>0</v>
      </c>
      <c r="J24" s="136">
        <f t="shared" si="5"/>
        <v>0</v>
      </c>
      <c r="K24" s="2"/>
    </row>
    <row r="25" spans="1:11" ht="42" customHeight="1" x14ac:dyDescent="0.2">
      <c r="A25" s="193"/>
      <c r="B25" s="179" t="s">
        <v>78</v>
      </c>
      <c r="C25" s="180"/>
      <c r="D25" s="181"/>
      <c r="E25" s="141">
        <f>SUM(E23:E24)</f>
        <v>0</v>
      </c>
      <c r="F25" s="141">
        <f t="shared" ref="F25:I25" si="7">SUM(F23:F24)</f>
        <v>0</v>
      </c>
      <c r="G25" s="141">
        <f t="shared" si="7"/>
        <v>0</v>
      </c>
      <c r="H25" s="141">
        <f t="shared" si="7"/>
        <v>0</v>
      </c>
      <c r="I25" s="141">
        <f t="shared" si="7"/>
        <v>0</v>
      </c>
      <c r="J25" s="142">
        <f>SUM(E25:I25)</f>
        <v>0</v>
      </c>
      <c r="K25" s="2"/>
    </row>
    <row r="26" spans="1:11" ht="90.75" customHeight="1" thickBot="1" x14ac:dyDescent="0.25">
      <c r="A26" s="60" t="s">
        <v>67</v>
      </c>
      <c r="B26" s="182" t="s">
        <v>47</v>
      </c>
      <c r="C26" s="183"/>
      <c r="D26" s="184"/>
      <c r="E26" s="145">
        <f>'Input Bid'!D24</f>
        <v>0</v>
      </c>
      <c r="F26" s="145">
        <f>'Input Bid'!E24</f>
        <v>0</v>
      </c>
      <c r="G26" s="145">
        <f>'Input Bid'!F24</f>
        <v>0</v>
      </c>
      <c r="H26" s="145">
        <f>'Input Bid'!G24</f>
        <v>0</v>
      </c>
      <c r="I26" s="145">
        <f>'Input Bid'!H24</f>
        <v>0</v>
      </c>
      <c r="J26" s="146">
        <f t="shared" si="5"/>
        <v>0</v>
      </c>
      <c r="K26" s="2"/>
    </row>
    <row r="27" spans="1:11" ht="39.75" customHeight="1" thickTop="1" thickBot="1" x14ac:dyDescent="0.25">
      <c r="A27" s="170" t="s">
        <v>10</v>
      </c>
      <c r="B27" s="171"/>
      <c r="C27" s="171"/>
      <c r="D27" s="172"/>
      <c r="E27" s="147">
        <f>E18+E19+E22+E25+E26</f>
        <v>0</v>
      </c>
      <c r="F27" s="148">
        <f t="shared" ref="F27:I27" si="8">F18+F19+F22+F25+F26</f>
        <v>0</v>
      </c>
      <c r="G27" s="148">
        <f t="shared" si="8"/>
        <v>0</v>
      </c>
      <c r="H27" s="148">
        <f t="shared" si="8"/>
        <v>0</v>
      </c>
      <c r="I27" s="148">
        <f t="shared" si="8"/>
        <v>0</v>
      </c>
      <c r="J27" s="149">
        <f>SUM(E27:I27)</f>
        <v>0</v>
      </c>
      <c r="K27" s="2"/>
    </row>
    <row r="28" spans="1:11" s="21" customFormat="1" ht="16.5" thickTop="1" x14ac:dyDescent="0.2">
      <c r="A28" s="16"/>
      <c r="B28" s="16"/>
      <c r="C28" s="17"/>
      <c r="D28" s="18"/>
      <c r="E28" s="19"/>
      <c r="F28" s="19"/>
      <c r="G28" s="19"/>
      <c r="H28" s="19"/>
      <c r="I28" s="19"/>
      <c r="J28" s="19"/>
      <c r="K28" s="20"/>
    </row>
    <row r="29" spans="1:11" x14ac:dyDescent="0.2">
      <c r="A29" s="5"/>
      <c r="B29" s="5"/>
    </row>
  </sheetData>
  <sheetProtection algorithmName="SHA-512" hashValue="y9c9es1GNXz6qdhoeHjdO0EGMtof3mDNP30d68xzbX2+dtx/4p/Zb00imtwVo1hr5cxEM8K44S1VapJusOzf0g==" saltValue="r7VVE3FsIH6r17w1IgOg6w==" spinCount="100000" sheet="1" objects="1" scenarios="1" selectLockedCells="1" selectUnlockedCells="1"/>
  <mergeCells count="26">
    <mergeCell ref="B15:C15"/>
    <mergeCell ref="B8:C8"/>
    <mergeCell ref="A1:J1"/>
    <mergeCell ref="A2:J2"/>
    <mergeCell ref="E4:J4"/>
    <mergeCell ref="D6:D7"/>
    <mergeCell ref="B6:C7"/>
    <mergeCell ref="A6:A7"/>
    <mergeCell ref="A3:C3"/>
    <mergeCell ref="D3:J3"/>
    <mergeCell ref="A27:D27"/>
    <mergeCell ref="B18:D18"/>
    <mergeCell ref="B19:D19"/>
    <mergeCell ref="B25:D25"/>
    <mergeCell ref="B26:D26"/>
    <mergeCell ref="B20:C20"/>
    <mergeCell ref="B21:C21"/>
    <mergeCell ref="B23:C23"/>
    <mergeCell ref="B24:C24"/>
    <mergeCell ref="A23:A25"/>
    <mergeCell ref="A20:A22"/>
    <mergeCell ref="B22:D22"/>
    <mergeCell ref="A8:A18"/>
    <mergeCell ref="B16:C16"/>
    <mergeCell ref="B14:C14"/>
    <mergeCell ref="B13:C13"/>
  </mergeCells>
  <pageMargins left="0" right="0" top="0" bottom="0" header="0.3" footer="0.3"/>
  <pageSetup scale="70" orientation="portrait" r:id="rId1"/>
  <headerFooter>
    <oddFooter>&amp;LATTACHMENT 6&amp;RPage 3 of 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/>
  </sheetViews>
  <sheetFormatPr defaultRowHeight="12.75" x14ac:dyDescent="0.2"/>
  <cols>
    <col min="1" max="1" width="11.7109375" bestFit="1" customWidth="1"/>
    <col min="2" max="2" width="34.5703125" customWidth="1"/>
    <col min="3" max="7" width="13.85546875" bestFit="1" customWidth="1"/>
    <col min="8" max="8" width="14.85546875" bestFit="1" customWidth="1"/>
    <col min="9" max="9" width="13.42578125" bestFit="1" customWidth="1"/>
  </cols>
  <sheetData>
    <row r="1" spans="1:9" s="15" customFormat="1" ht="16.5" thickBot="1" x14ac:dyDescent="0.3">
      <c r="A1" s="3" t="s">
        <v>113</v>
      </c>
      <c r="C1" s="216" t="s">
        <v>16</v>
      </c>
      <c r="D1" s="217"/>
      <c r="E1" s="217"/>
      <c r="F1" s="217"/>
      <c r="G1" s="218"/>
    </row>
    <row r="2" spans="1:9" s="5" customFormat="1" ht="13.5" thickBot="1" x14ac:dyDescent="0.25">
      <c r="A2" s="25" t="s">
        <v>11</v>
      </c>
      <c r="B2" s="26" t="s">
        <v>12</v>
      </c>
      <c r="C2" s="27" t="s">
        <v>13</v>
      </c>
      <c r="D2" s="26" t="s">
        <v>6</v>
      </c>
      <c r="E2" s="26" t="s">
        <v>5</v>
      </c>
      <c r="F2" s="26" t="s">
        <v>14</v>
      </c>
      <c r="G2" s="28" t="s">
        <v>15</v>
      </c>
      <c r="H2" s="28" t="s">
        <v>20</v>
      </c>
    </row>
    <row r="3" spans="1:9" ht="38.1" customHeight="1" x14ac:dyDescent="0.35">
      <c r="A3" s="117">
        <v>1</v>
      </c>
      <c r="B3" s="29" t="s">
        <v>17</v>
      </c>
      <c r="C3" s="40">
        <f>'Bid Calculation'!E18</f>
        <v>0</v>
      </c>
      <c r="D3" s="39">
        <f>'Bid Calculation'!F18</f>
        <v>0</v>
      </c>
      <c r="E3" s="39">
        <f>'Bid Calculation'!G18</f>
        <v>0</v>
      </c>
      <c r="F3" s="39">
        <f>'Bid Calculation'!H18</f>
        <v>0</v>
      </c>
      <c r="G3" s="42">
        <f>'Bid Calculation'!I18</f>
        <v>0</v>
      </c>
      <c r="H3" s="118">
        <f>SUM(C3:G3)</f>
        <v>0</v>
      </c>
      <c r="I3" s="14"/>
    </row>
    <row r="4" spans="1:9" ht="37.5" customHeight="1" x14ac:dyDescent="0.35">
      <c r="A4" s="117">
        <v>2</v>
      </c>
      <c r="B4" s="33" t="s">
        <v>18</v>
      </c>
      <c r="C4" s="30">
        <f>'Bid Calculation'!E19</f>
        <v>0</v>
      </c>
      <c r="D4" s="31">
        <f>'Bid Calculation'!F19</f>
        <v>0</v>
      </c>
      <c r="E4" s="31">
        <f>'Bid Calculation'!G19</f>
        <v>0</v>
      </c>
      <c r="F4" s="31">
        <f>'Bid Calculation'!H19</f>
        <v>0</v>
      </c>
      <c r="G4" s="32">
        <f>'Bid Calculation'!I19</f>
        <v>0</v>
      </c>
      <c r="H4" s="119">
        <f t="shared" ref="H4:H7" si="0">SUM(C4:G4)</f>
        <v>0</v>
      </c>
      <c r="I4" s="14"/>
    </row>
    <row r="5" spans="1:9" ht="38.1" customHeight="1" x14ac:dyDescent="0.35">
      <c r="A5" s="117">
        <v>3</v>
      </c>
      <c r="B5" s="33" t="s">
        <v>44</v>
      </c>
      <c r="C5" s="30">
        <f>'Bid Calculation'!E22</f>
        <v>0</v>
      </c>
      <c r="D5" s="31">
        <f>'Bid Calculation'!F22</f>
        <v>0</v>
      </c>
      <c r="E5" s="31">
        <f>'Bid Calculation'!G22</f>
        <v>0</v>
      </c>
      <c r="F5" s="31">
        <f>'Bid Calculation'!H22</f>
        <v>0</v>
      </c>
      <c r="G5" s="32">
        <f>'Bid Calculation'!I22</f>
        <v>0</v>
      </c>
      <c r="H5" s="119">
        <f t="shared" si="0"/>
        <v>0</v>
      </c>
      <c r="I5" s="14"/>
    </row>
    <row r="6" spans="1:9" ht="38.1" customHeight="1" x14ac:dyDescent="0.35">
      <c r="A6" s="117">
        <v>4</v>
      </c>
      <c r="B6" s="33" t="s">
        <v>45</v>
      </c>
      <c r="C6" s="30">
        <f>'Bid Calculation'!E25</f>
        <v>0</v>
      </c>
      <c r="D6" s="31">
        <f>'Bid Calculation'!F25</f>
        <v>0</v>
      </c>
      <c r="E6" s="31">
        <f>'Bid Calculation'!G25</f>
        <v>0</v>
      </c>
      <c r="F6" s="31">
        <f>'Bid Calculation'!H25</f>
        <v>0</v>
      </c>
      <c r="G6" s="32">
        <f>'Bid Calculation'!I25</f>
        <v>0</v>
      </c>
      <c r="H6" s="119">
        <f t="shared" si="0"/>
        <v>0</v>
      </c>
      <c r="I6" s="14"/>
    </row>
    <row r="7" spans="1:9" ht="38.1" customHeight="1" thickBot="1" x14ac:dyDescent="0.4">
      <c r="A7" s="117">
        <v>5</v>
      </c>
      <c r="B7" s="33" t="s">
        <v>46</v>
      </c>
      <c r="C7" s="30">
        <f>'Bid Calculation'!E26</f>
        <v>0</v>
      </c>
      <c r="D7" s="31">
        <f>'Bid Calculation'!F26</f>
        <v>0</v>
      </c>
      <c r="E7" s="31">
        <f>'Bid Calculation'!G26</f>
        <v>0</v>
      </c>
      <c r="F7" s="31">
        <f>'Bid Calculation'!H26</f>
        <v>0</v>
      </c>
      <c r="G7" s="32">
        <f>'Bid Calculation'!I26</f>
        <v>0</v>
      </c>
      <c r="H7" s="120">
        <f t="shared" si="0"/>
        <v>0</v>
      </c>
      <c r="I7" s="14"/>
    </row>
    <row r="8" spans="1:9" s="3" customFormat="1" ht="16.5" customHeight="1" thickBot="1" x14ac:dyDescent="0.3">
      <c r="A8" s="34" t="s">
        <v>19</v>
      </c>
      <c r="B8" s="35"/>
      <c r="C8" s="36">
        <f>SUM(C3:C7)</f>
        <v>0</v>
      </c>
      <c r="D8" s="37">
        <f t="shared" ref="D8:H8" si="1">SUM(D3:D7)</f>
        <v>0</v>
      </c>
      <c r="E8" s="37">
        <f t="shared" si="1"/>
        <v>0</v>
      </c>
      <c r="F8" s="37">
        <f t="shared" si="1"/>
        <v>0</v>
      </c>
      <c r="G8" s="38">
        <f t="shared" si="1"/>
        <v>0</v>
      </c>
      <c r="H8" s="38">
        <f t="shared" si="1"/>
        <v>0</v>
      </c>
    </row>
    <row r="9" spans="1:9" ht="25.5" x14ac:dyDescent="0.35">
      <c r="A9" s="14" t="s">
        <v>73</v>
      </c>
      <c r="B9" s="14"/>
      <c r="C9" s="219">
        <f>'Input Bid'!$D$4</f>
        <v>0</v>
      </c>
      <c r="D9" s="219"/>
      <c r="E9" s="219"/>
      <c r="F9" s="219"/>
      <c r="G9" s="219"/>
      <c r="H9" s="219"/>
      <c r="I9" s="14"/>
    </row>
  </sheetData>
  <sheetProtection algorithmName="SHA-512" hashValue="ybmA6Vtt7nkRnTxOVrOBLQyAbVx2mVSx85aNI8T2kxoQr0FFNU1Loji+vgpzVwd0CkdqwX0zzZY5bMfqNSIFYg==" saltValue="M4B2b2kjVwHTpPeuOfUXjw==" spinCount="100000" sheet="1" objects="1" scenarios="1" selectLockedCells="1" selectUnlockedCells="1"/>
  <mergeCells count="2">
    <mergeCell ref="C1:G1"/>
    <mergeCell ref="C9:H9"/>
  </mergeCells>
  <printOptions horizontalCentered="1"/>
  <pageMargins left="0" right="0" top="0.75" bottom="0.75" header="0.3" footer="0.3"/>
  <pageSetup orientation="landscape" r:id="rId1"/>
  <headerFooter>
    <oddFooter>&amp;LATTACHMENT 6&amp;RPage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ew Excel Docs" ma:contentTypeID="0x01010900A040F5DF1989E546B93F73F5B13D7A78002BD168B0A003BE4CB9D01884BE878E8D" ma:contentTypeVersion="11" ma:contentTypeDescription="Create a New Excel Document" ma:contentTypeScope="" ma:versionID="94b88c39b05982adc13623bb3c8dabea">
  <xsd:schema xmlns:xsd="http://www.w3.org/2001/XMLSchema" xmlns:xs="http://www.w3.org/2001/XMLSchema" xmlns:p="http://schemas.microsoft.com/office/2006/metadata/properties" xmlns:ns2="1a7ec4e7-70ea-4f6e-b692-091450087918" xmlns:ns3="4e6444e7-3fed-4e3f-b0b1-e1f59b28ef09" targetNamespace="http://schemas.microsoft.com/office/2006/metadata/properties" ma:root="true" ma:fieldsID="a3782e884640963977628a698c1e7e88" ns2:_="" ns3:_="">
    <xsd:import namespace="1a7ec4e7-70ea-4f6e-b692-091450087918"/>
    <xsd:import namespace="4e6444e7-3fed-4e3f-b0b1-e1f59b28ef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gs" minOccurs="0"/>
                <xsd:element ref="ns3:Bureau_x0020_Name" minOccurs="0"/>
                <xsd:element ref="ns3:Year" minOccurs="0"/>
                <xsd:element ref="ns2:TaxKeywordTaxHTField" minOccurs="0"/>
                <xsd:element ref="ns2:TaxCatchAll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ec4e7-70ea-4f6e-b692-0914500879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readOnly="false" ma:fieldId="{23f27201-bee3-471e-b2e7-b64fd8b7ca38}" ma:taxonomyMulti="true" ma:sspId="2f8cab03-a3bb-4bcc-b0ad-e32b3248d40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4598309-620c-4558-b679-132b9cb2686b}" ma:internalName="TaxCatchAll" ma:showField="CatchAllData" ma:web="1a7ec4e7-70ea-4f6e-b692-0914500879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444e7-3fed-4e3f-b0b1-e1f59b28ef09" elementFormDefault="qualified">
    <xsd:import namespace="http://schemas.microsoft.com/office/2006/documentManagement/types"/>
    <xsd:import namespace="http://schemas.microsoft.com/office/infopath/2007/PartnerControls"/>
    <xsd:element name="Tags" ma:index="11" nillable="true" ma:displayName="Tags" ma:format="Dropdown" ma:internalName="Tags">
      <xsd:simpleType>
        <xsd:restriction base="dms:Choice">
          <xsd:enumeration value="Agenda"/>
          <xsd:enumeration value="Article"/>
          <xsd:enumeration value="Audit"/>
          <xsd:enumeration value="B1184"/>
          <xsd:enumeration value="BRFSS"/>
          <xsd:enumeration value="Brief"/>
          <xsd:enumeration value="Budget"/>
          <xsd:enumeration value="CDC"/>
          <xsd:enumeration value="COLA"/>
          <xsd:enumeration value="Commissioner"/>
          <xsd:enumeration value="Contract"/>
          <xsd:enumeration value="Correspondence"/>
          <xsd:enumeration value="CRER"/>
          <xsd:enumeration value="Data Request"/>
          <xsd:enumeration value="Database/List"/>
          <xsd:enumeration value="Division Request"/>
          <xsd:enumeration value="Documentation"/>
          <xsd:enumeration value="ECU"/>
          <xsd:enumeration value="Emergency Contact Info"/>
          <xsd:enumeration value="Evaluation"/>
          <xsd:enumeration value="Executive Deputy Clearance"/>
          <xsd:enumeration value="Expenditure Plan"/>
          <xsd:enumeration value="FOIL"/>
          <xsd:enumeration value="Form"/>
          <xsd:enumeration value="Grants"/>
          <xsd:enumeration value="HRI"/>
          <xsd:enumeration value="IFA"/>
          <xsd:enumeration value="IFB"/>
          <xsd:enumeration value="Interview"/>
          <xsd:enumeration value="Inventory"/>
          <xsd:enumeration value="IRB"/>
          <xsd:enumeration value="LAO"/>
          <xsd:enumeration value="Manuscript"/>
          <xsd:enumeration value="Map"/>
          <xsd:enumeration value="Media/PR"/>
          <xsd:enumeration value="Meeting minutes"/>
          <xsd:enumeration value="Org Chart"/>
          <xsd:enumeration value="Personnel"/>
          <xsd:enumeration value="Personnel Evaluation"/>
          <xsd:enumeration value="Picture/Graphic"/>
          <xsd:enumeration value="Presentations"/>
          <xsd:enumeration value="Procurement"/>
          <xsd:enumeration value="Policy"/>
          <xsd:enumeration value="Purchasing"/>
          <xsd:enumeration value="Quality Improvement"/>
          <xsd:enumeration value="Recruitment"/>
          <xsd:enumeration value="Reference Manual"/>
          <xsd:enumeration value="Reports - General"/>
          <xsd:enumeration value="Reports - Monthly"/>
          <xsd:enumeration value="Reports - Quarterly"/>
          <xsd:enumeration value="Reports - Annual"/>
          <xsd:enumeration value="Reports - Weekly"/>
          <xsd:enumeration value="Resources"/>
          <xsd:enumeration value="RFA"/>
          <xsd:enumeration value="RFP"/>
          <xsd:enumeration value="Spreadsheet"/>
          <xsd:enumeration value="Survey"/>
          <xsd:enumeration value="Training"/>
          <xsd:enumeration value="Travel"/>
          <xsd:enumeration value="Voucher"/>
          <xsd:enumeration value="Webinar"/>
          <xsd:enumeration value="Workplan"/>
        </xsd:restriction>
      </xsd:simpleType>
    </xsd:element>
    <xsd:element name="Bureau_x0020_Name" ma:index="12" nillable="true" ma:displayName="Bureau Name" ma:default="CHRDCDP" ma:format="Dropdown" ma:internalName="Bureau_x0020_Name" ma:readOnly="false">
      <xsd:simpleType>
        <xsd:restriction base="dms:Choice">
          <xsd:enumeration value="CCHADMIN"/>
          <xsd:enumeration value="CHRBCCDP"/>
          <xsd:enumeration value="CHRBCDER"/>
          <xsd:enumeration value="CHRBCE"/>
          <xsd:enumeration value="CHRBCDC"/>
          <xsd:enumeration value="CHRDCDP"/>
          <xsd:enumeration value="CHRBTC"/>
          <xsd:enumeration value="DFHBDH"/>
          <xsd:enumeration value="DFHBEI"/>
          <xsd:enumeration value="DFHBMCH"/>
          <xsd:enumeration value="DFHDIV"/>
          <xsd:enumeration value="DFHOMD"/>
          <xsd:enumeration value="EPIBCDC"/>
          <xsd:enumeration value="EPIBHAI"/>
          <xsd:enumeration value="EPIDIV"/>
          <xsd:enumeration value="EPIIMM"/>
          <xsd:enumeration value="EPISTAT"/>
          <xsd:enumeration value="EPITB"/>
          <xsd:enumeration value="OPHEXEC"/>
          <xsd:enumeration value="OPHP"/>
          <xsd:enumeration value="CCHOIT"/>
          <xsd:enumeration value="PHIPMO"/>
        </xsd:restriction>
      </xsd:simpleType>
    </xsd:element>
    <xsd:element name="Year" ma:index="13" nillable="true" ma:displayName="Year" ma:default="2015" ma:format="Dropdown" ma:internalName="Year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Document_x0020_Type" ma:index="17" nillable="true" ma:displayName="Document Type" ma:format="Dropdown" ma:internalName="Document_x0020_Type">
      <xsd:simpleType>
        <xsd:restriction base="dms:Choice">
          <xsd:enumeration value="Voucher Tracking BSROE"/>
          <xsd:enumeration value="Matr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a7ec4e7-70ea-4f6e-b692-091450087918">27W6AT4XEVS7-9-45274</_dlc_DocId>
    <_dlc_DocIdUrl xmlns="1a7ec4e7-70ea-4f6e-b692-091450087918">
      <Url>http://cchsharepoint/sites/chrdcdp/_layouts/DocIdRedir.aspx?ID=27W6AT4XEVS7-9-45274</Url>
      <Description>27W6AT4XEVS7-9-45274</Description>
    </_dlc_DocIdUrl>
    <Bureau_x0020_Name xmlns="4e6444e7-3fed-4e3f-b0b1-e1f59b28ef09">CHRBTC</Bureau_x0020_Name>
    <Year xmlns="4e6444e7-3fed-4e3f-b0b1-e1f59b28ef09">2015</Year>
    <Tags xmlns="4e6444e7-3fed-4e3f-b0b1-e1f59b28ef09" xsi:nil="true"/>
    <TaxKeywordTaxHTField xmlns="1a7ec4e7-70ea-4f6e-b692-091450087918">
      <Terms xmlns="http://schemas.microsoft.com/office/infopath/2007/PartnerControls"/>
    </TaxKeywordTaxHTField>
    <TaxCatchAll xmlns="1a7ec4e7-70ea-4f6e-b692-091450087918"/>
    <Document_x0020_Type xmlns="4e6444e7-3fed-4e3f-b0b1-e1f59b28ef09" xsi:nil="true"/>
  </documentManagement>
</p:properties>
</file>

<file path=customXml/itemProps1.xml><?xml version="1.0" encoding="utf-8"?>
<ds:datastoreItem xmlns:ds="http://schemas.openxmlformats.org/officeDocument/2006/customXml" ds:itemID="{673D3DAC-A12B-4879-B233-207BBE065F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E83444-9AC6-409F-8688-1486EB2D9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ec4e7-70ea-4f6e-b692-091450087918"/>
    <ds:schemaRef ds:uri="4e6444e7-3fed-4e3f-b0b1-e1f59b28e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93E2F4-92E8-4A0B-9B1C-73311D6935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8C23AF-2BE1-4C3B-9172-7F679B54901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4e6444e7-3fed-4e3f-b0b1-e1f59b28ef09"/>
    <ds:schemaRef ds:uri="1a7ec4e7-70ea-4f6e-b692-09145008791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Input Bid</vt:lpstr>
      <vt:lpstr>Bid Calculation</vt:lpstr>
      <vt:lpstr>Summary of Project Costs</vt:lpstr>
      <vt:lpstr>'Bid Calculation'!Print_Area</vt:lpstr>
      <vt:lpstr>'Summary of Project Costs'!Print_Area</vt:lpstr>
    </vt:vector>
  </TitlesOfParts>
  <Company>DCE OHIP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Farrell</dc:creator>
  <cp:lastModifiedBy>Irene B. Myron</cp:lastModifiedBy>
  <cp:lastPrinted>2016-05-19T16:09:07Z</cp:lastPrinted>
  <dcterms:created xsi:type="dcterms:W3CDTF">2010-04-12T16:16:10Z</dcterms:created>
  <dcterms:modified xsi:type="dcterms:W3CDTF">2016-05-19T16:33:36Z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14ae894a-1a11-4485-a33f-6895a771d12a</vt:lpwstr>
  </property>
  <property fmtid="{D5CDD505-2E9C-101B-9397-08002B2CF9AE}" pid="3" name="ContentTypeId">
    <vt:lpwstr>0x01010900A040F5DF1989E546B93F73F5B13D7A78002BD168B0A003BE4CB9D01884BE878E8D</vt:lpwstr>
  </property>
  <property fmtid="{D5CDD505-2E9C-101B-9397-08002B2CF9AE}" pid="4" name="TaxKeyword">
    <vt:lpwstr/>
  </property>
</Properties>
</file>