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2016 MCVR" sheetId="1" r:id="rId1"/>
  </sheets>
  <definedNames>
    <definedName name="MCA">'2016 MCVR'!$E$109</definedName>
    <definedName name="Name">'2016 MCVR'!$C$6</definedName>
    <definedName name="OPCERT">'2016 MCVR'!$C$7</definedName>
    <definedName name="PPS">'2016 MCVR'!$E$107</definedName>
    <definedName name="_xlnm.Print_Area" localSheetId="0">'2016 MCVR'!$A$1:$J$110</definedName>
    <definedName name="Visits">'2016 MCVR'!$F$108</definedName>
    <definedName name="WTA">'2016 MCVR'!$E$108</definedName>
    <definedName name="WTREV">'2016 MCVR'!$G$108</definedName>
  </definedNames>
  <calcPr fullCalcOnLoad="1"/>
</workbook>
</file>

<file path=xl/sharedStrings.xml><?xml version="1.0" encoding="utf-8"?>
<sst xmlns="http://schemas.openxmlformats.org/spreadsheetml/2006/main" count="297" uniqueCount="35">
  <si>
    <t>FQHC Name:</t>
  </si>
  <si>
    <t>Report Submission Date:</t>
  </si>
  <si>
    <t>mm/dd/yy</t>
  </si>
  <si>
    <t>Line</t>
  </si>
  <si>
    <t>MCO NAME</t>
  </si>
  <si>
    <t>IPA NAME</t>
  </si>
  <si>
    <t>Number of Visits Paid  By MCO/IPA</t>
  </si>
  <si>
    <t>MCO/IPA    Payments to FQHC</t>
  </si>
  <si>
    <t xml:space="preserve"> Withhold  Adjustment (If any)</t>
  </si>
  <si>
    <t>Adjusted MCO/IPA Payments to FQHC</t>
  </si>
  <si>
    <t>Average Rate per Visit</t>
  </si>
  <si>
    <t>A</t>
  </si>
  <si>
    <t>B</t>
  </si>
  <si>
    <t>C</t>
  </si>
  <si>
    <t>$</t>
  </si>
  <si>
    <t>Total:</t>
  </si>
  <si>
    <t>FFS Rates</t>
  </si>
  <si>
    <t>Weighted Revenue</t>
  </si>
  <si>
    <t xml:space="preserve">Visits </t>
  </si>
  <si>
    <t>Weighted Average</t>
  </si>
  <si>
    <t xml:space="preserve">Supplemental Rate </t>
  </si>
  <si>
    <t>Managed Care Average</t>
  </si>
  <si>
    <t>4011-Group Psych</t>
  </si>
  <si>
    <t xml:space="preserve">4013-Threshold (PPS) </t>
  </si>
  <si>
    <t>4012-Individual Off-Site</t>
  </si>
  <si>
    <t xml:space="preserve"> </t>
  </si>
  <si>
    <t>D</t>
  </si>
  <si>
    <t>E = B+C</t>
  </si>
  <si>
    <t>F=E/A</t>
  </si>
  <si>
    <t>Medical Home Payments Received</t>
  </si>
  <si>
    <t>Paid Visits and Revenue with Contracted Plans</t>
  </si>
  <si>
    <t>Unpaid Visits with Plans</t>
  </si>
  <si>
    <t>OPCERT:</t>
  </si>
  <si>
    <t>Managed Care Visit and Revenue (MCVR) Report for the FQHC Supplemental Payment Program</t>
  </si>
  <si>
    <t>Calendar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</si>
</sst>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mm/dd/yy;@"/>
    <numFmt numFmtId="168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0"/>
      <name val="Times New Roman"/>
      <family val="1"/>
    </font>
    <font>
      <b/>
      <sz val="13"/>
      <color theme="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67" fontId="4" fillId="0" borderId="10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168" fontId="10" fillId="0" borderId="11" xfId="42" applyNumberFormat="1" applyFont="1" applyBorder="1" applyAlignment="1" applyProtection="1">
      <alignment/>
      <protection locked="0"/>
    </xf>
    <xf numFmtId="166" fontId="10" fillId="0" borderId="10" xfId="0" applyNumberFormat="1" applyFont="1" applyBorder="1" applyAlignment="1" applyProtection="1">
      <alignment/>
      <protection locked="0"/>
    </xf>
    <xf numFmtId="166" fontId="10" fillId="0" borderId="12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3" fontId="10" fillId="0" borderId="13" xfId="0" applyNumberFormat="1" applyFont="1" applyBorder="1" applyAlignment="1" applyProtection="1">
      <alignment horizontal="center"/>
      <protection locked="0"/>
    </xf>
    <xf numFmtId="164" fontId="10" fillId="0" borderId="14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3" fontId="10" fillId="0" borderId="1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Continuous" wrapText="1"/>
      <protection hidden="1"/>
    </xf>
    <xf numFmtId="49" fontId="2" fillId="0" borderId="18" xfId="0" applyNumberFormat="1" applyFont="1" applyBorder="1" applyAlignment="1" applyProtection="1">
      <alignment horizontal="left"/>
      <protection hidden="1"/>
    </xf>
    <xf numFmtId="49" fontId="2" fillId="0" borderId="19" xfId="0" applyNumberFormat="1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centerContinuous"/>
      <protection hidden="1"/>
    </xf>
    <xf numFmtId="0" fontId="7" fillId="0" borderId="11" xfId="0" applyFont="1" applyBorder="1" applyAlignment="1" applyProtection="1">
      <alignment horizontal="centerContinuous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21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166" fontId="10" fillId="0" borderId="10" xfId="0" applyNumberFormat="1" applyFont="1" applyFill="1" applyBorder="1" applyAlignment="1" applyProtection="1">
      <alignment/>
      <protection hidden="1"/>
    </xf>
    <xf numFmtId="164" fontId="10" fillId="0" borderId="10" xfId="0" applyNumberFormat="1" applyFont="1" applyFill="1" applyBorder="1" applyAlignment="1" applyProtection="1">
      <alignment/>
      <protection hidden="1"/>
    </xf>
    <xf numFmtId="166" fontId="6" fillId="0" borderId="23" xfId="0" applyNumberFormat="1" applyFont="1" applyFill="1" applyBorder="1" applyAlignment="1" applyProtection="1">
      <alignment/>
      <protection hidden="1"/>
    </xf>
    <xf numFmtId="166" fontId="6" fillId="0" borderId="24" xfId="0" applyNumberFormat="1" applyFont="1" applyFill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6" xfId="0" applyFont="1" applyBorder="1" applyAlignment="1" applyProtection="1">
      <alignment/>
      <protection hidden="1"/>
    </xf>
    <xf numFmtId="164" fontId="10" fillId="0" borderId="15" xfId="0" applyNumberFormat="1" applyFont="1" applyFill="1" applyBorder="1" applyAlignment="1" applyProtection="1">
      <alignment horizontal="center"/>
      <protection hidden="1"/>
    </xf>
    <xf numFmtId="3" fontId="10" fillId="0" borderId="12" xfId="0" applyNumberFormat="1" applyFont="1" applyBorder="1" applyAlignment="1" applyProtection="1">
      <alignment horizontal="center"/>
      <protection hidden="1"/>
    </xf>
    <xf numFmtId="166" fontId="10" fillId="0" borderId="10" xfId="0" applyNumberFormat="1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164" fontId="10" fillId="0" borderId="11" xfId="0" applyNumberFormat="1" applyFont="1" applyFill="1" applyBorder="1" applyAlignment="1" applyProtection="1">
      <alignment horizontal="center"/>
      <protection hidden="1"/>
    </xf>
    <xf numFmtId="164" fontId="6" fillId="0" borderId="11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4" fontId="10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3" fontId="6" fillId="0" borderId="24" xfId="42" applyNumberFormat="1" applyFont="1" applyBorder="1" applyAlignment="1" applyProtection="1">
      <alignment/>
      <protection hidden="1"/>
    </xf>
    <xf numFmtId="166" fontId="6" fillId="0" borderId="24" xfId="0" applyNumberFormat="1" applyFont="1" applyBorder="1" applyAlignment="1" applyProtection="1">
      <alignment/>
      <protection hidden="1"/>
    </xf>
    <xf numFmtId="3" fontId="6" fillId="0" borderId="0" xfId="42" applyNumberFormat="1" applyFont="1" applyBorder="1" applyAlignment="1" applyProtection="1">
      <alignment/>
      <protection hidden="1"/>
    </xf>
    <xf numFmtId="166" fontId="6" fillId="0" borderId="0" xfId="0" applyNumberFormat="1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centerContinuous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right"/>
      <protection hidden="1"/>
    </xf>
    <xf numFmtId="0" fontId="10" fillId="0" borderId="22" xfId="0" applyFont="1" applyBorder="1" applyAlignment="1" applyProtection="1">
      <alignment horizontal="right"/>
      <protection hidden="1"/>
    </xf>
    <xf numFmtId="0" fontId="10" fillId="0" borderId="16" xfId="0" applyFont="1" applyBorder="1" applyAlignment="1" applyProtection="1">
      <alignment horizontal="right"/>
      <protection hidden="1"/>
    </xf>
    <xf numFmtId="166" fontId="10" fillId="0" borderId="25" xfId="0" applyNumberFormat="1" applyFont="1" applyFill="1" applyBorder="1" applyAlignment="1" applyProtection="1">
      <alignment horizontal="center"/>
      <protection hidden="1"/>
    </xf>
    <xf numFmtId="166" fontId="10" fillId="0" borderId="22" xfId="0" applyNumberFormat="1" applyFont="1" applyFill="1" applyBorder="1" applyAlignment="1" applyProtection="1">
      <alignment horizontal="center"/>
      <protection hidden="1"/>
    </xf>
    <xf numFmtId="164" fontId="6" fillId="0" borderId="26" xfId="0" applyNumberFormat="1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49" fontId="13" fillId="0" borderId="12" xfId="0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/>
      <protection hidden="1"/>
    </xf>
    <xf numFmtId="3" fontId="6" fillId="0" borderId="27" xfId="42" applyNumberFormat="1" applyFont="1" applyBorder="1" applyAlignment="1" applyProtection="1">
      <alignment/>
      <protection hidden="1"/>
    </xf>
    <xf numFmtId="166" fontId="6" fillId="0" borderId="23" xfId="0" applyNumberFormat="1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hidden="1"/>
    </xf>
    <xf numFmtId="164" fontId="53" fillId="0" borderId="0" xfId="0" applyNumberFormat="1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55"/>
  <sheetViews>
    <sheetView tabSelected="1" zoomScalePageLayoutView="80" workbookViewId="0" topLeftCell="A1">
      <selection activeCell="C7" sqref="C7"/>
    </sheetView>
  </sheetViews>
  <sheetFormatPr defaultColWidth="9.140625" defaultRowHeight="12.75"/>
  <cols>
    <col min="1" max="1" width="4.8515625" style="9" customWidth="1"/>
    <col min="2" max="2" width="18.421875" style="21" customWidth="1"/>
    <col min="3" max="3" width="25.57421875" style="21" customWidth="1"/>
    <col min="4" max="4" width="25.8515625" style="21" customWidth="1"/>
    <col min="5" max="5" width="14.28125" style="8" customWidth="1"/>
    <col min="6" max="10" width="17.8515625" style="8" customWidth="1"/>
    <col min="11" max="11" width="13.421875" style="8" customWidth="1"/>
    <col min="12" max="12" width="12.00390625" style="8" customWidth="1"/>
    <col min="13" max="13" width="9.8515625" style="8" customWidth="1"/>
    <col min="14" max="14" width="2.140625" style="6" customWidth="1"/>
    <col min="15" max="15" width="12.7109375" style="8" customWidth="1"/>
    <col min="16" max="16" width="9.140625" style="8" customWidth="1"/>
    <col min="17" max="149" width="9.28125" style="8" customWidth="1"/>
    <col min="150" max="16384" width="9.140625" style="8" customWidth="1"/>
  </cols>
  <sheetData>
    <row r="1" spans="1:149" ht="20.25" customHeight="1">
      <c r="A1" s="22"/>
      <c r="B1" s="113" t="s">
        <v>33</v>
      </c>
      <c r="C1" s="113"/>
      <c r="D1" s="113"/>
      <c r="E1" s="113"/>
      <c r="F1" s="113"/>
      <c r="G1" s="113"/>
      <c r="H1" s="113"/>
      <c r="I1" s="113"/>
      <c r="J1" s="113"/>
      <c r="K1" s="40"/>
      <c r="L1" s="97">
        <f>WTA</f>
        <v>0</v>
      </c>
      <c r="M1" s="98">
        <f>J100</f>
        <v>0</v>
      </c>
      <c r="N1" s="36"/>
      <c r="O1" s="6"/>
      <c r="P1" s="7"/>
      <c r="Q1" s="95">
        <v>2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</row>
    <row r="2" spans="1:149" ht="20.25" customHeight="1">
      <c r="A2" s="22"/>
      <c r="B2" s="23"/>
      <c r="C2" s="23"/>
      <c r="D2" s="114" t="s">
        <v>34</v>
      </c>
      <c r="E2" s="114"/>
      <c r="F2" s="25">
        <v>2018</v>
      </c>
      <c r="G2" s="23"/>
      <c r="H2" s="23"/>
      <c r="I2" s="23"/>
      <c r="J2" s="23"/>
      <c r="K2" s="40"/>
      <c r="L2" s="97">
        <f>WTA</f>
        <v>0</v>
      </c>
      <c r="N2" s="3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</row>
    <row r="3" spans="1:149" ht="20.25" customHeight="1">
      <c r="A3" s="22"/>
      <c r="B3" s="23"/>
      <c r="C3" s="23"/>
      <c r="D3" s="24"/>
      <c r="E3" s="24"/>
      <c r="F3" s="25"/>
      <c r="G3" s="23"/>
      <c r="H3" s="23"/>
      <c r="I3" s="23"/>
      <c r="J3" s="23"/>
      <c r="K3" s="40"/>
      <c r="L3" s="97">
        <f>WTA</f>
        <v>0</v>
      </c>
      <c r="M3" s="36"/>
      <c r="N3" s="3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49" ht="20.25" customHeight="1">
      <c r="A4" s="22"/>
      <c r="B4" s="23"/>
      <c r="C4" s="23"/>
      <c r="D4" s="24"/>
      <c r="E4" s="24"/>
      <c r="F4" s="25"/>
      <c r="G4" s="23"/>
      <c r="H4" s="23"/>
      <c r="I4" s="23"/>
      <c r="J4" s="23"/>
      <c r="K4" s="40"/>
      <c r="L4" s="36"/>
      <c r="M4" s="36"/>
      <c r="N4" s="3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7.5" customHeight="1">
      <c r="A5" s="26"/>
      <c r="B5" s="27"/>
      <c r="C5" s="28"/>
      <c r="D5" s="27"/>
      <c r="E5" s="27"/>
      <c r="F5" s="27"/>
      <c r="G5" s="23"/>
      <c r="H5" s="23"/>
      <c r="I5" s="23"/>
      <c r="J5" s="23"/>
      <c r="K5" s="27"/>
      <c r="L5" s="36"/>
      <c r="M5" s="36"/>
      <c r="N5" s="3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18.75">
      <c r="A6" s="26"/>
      <c r="B6" s="31" t="s">
        <v>0</v>
      </c>
      <c r="C6" s="108"/>
      <c r="D6" s="109"/>
      <c r="E6" s="110"/>
      <c r="F6" s="43"/>
      <c r="G6" s="33"/>
      <c r="H6" s="31" t="s">
        <v>1</v>
      </c>
      <c r="I6" s="34"/>
      <c r="J6" s="1"/>
      <c r="K6" s="34"/>
      <c r="L6" s="36"/>
      <c r="M6" s="36"/>
      <c r="N6" s="36"/>
      <c r="O6" s="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</row>
    <row r="7" spans="1:149" ht="18.75">
      <c r="A7" s="26"/>
      <c r="B7" s="31" t="s">
        <v>32</v>
      </c>
      <c r="C7" s="91"/>
      <c r="D7" s="41"/>
      <c r="E7" s="42"/>
      <c r="F7" s="31"/>
      <c r="G7" s="33"/>
      <c r="H7" s="31"/>
      <c r="I7" s="34"/>
      <c r="J7" s="35" t="s">
        <v>2</v>
      </c>
      <c r="K7" s="34"/>
      <c r="L7" s="36"/>
      <c r="M7" s="36"/>
      <c r="N7" s="36"/>
      <c r="O7" s="6"/>
      <c r="P7" s="10"/>
      <c r="Q7" s="96">
        <v>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</row>
    <row r="8" spans="1:149" ht="18.75">
      <c r="A8" s="26"/>
      <c r="B8" s="31"/>
      <c r="C8" s="32"/>
      <c r="D8" s="31"/>
      <c r="E8" s="31"/>
      <c r="F8" s="31"/>
      <c r="G8" s="33"/>
      <c r="H8" s="31"/>
      <c r="I8" s="34"/>
      <c r="J8" s="35"/>
      <c r="K8" s="34"/>
      <c r="L8" s="36"/>
      <c r="M8" s="36"/>
      <c r="N8" s="36"/>
      <c r="O8" s="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</row>
    <row r="9" spans="1:149" ht="12.75" customHeight="1">
      <c r="A9" s="26"/>
      <c r="B9" s="37"/>
      <c r="C9" s="38"/>
      <c r="D9" s="38"/>
      <c r="E9" s="38"/>
      <c r="F9" s="38"/>
      <c r="G9" s="38"/>
      <c r="H9" s="38"/>
      <c r="I9" s="38"/>
      <c r="J9" s="34"/>
      <c r="K9" s="34"/>
      <c r="L9" s="36"/>
      <c r="M9" s="36"/>
      <c r="N9" s="36"/>
      <c r="O9" s="6"/>
      <c r="P9" s="6"/>
      <c r="Q9" s="6"/>
      <c r="R9" s="6"/>
      <c r="S9" s="6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</row>
    <row r="10" spans="1:143" ht="18.75">
      <c r="A10" s="26"/>
      <c r="B10" s="31" t="s">
        <v>30</v>
      </c>
      <c r="C10" s="39"/>
      <c r="D10" s="32"/>
      <c r="E10" s="92"/>
      <c r="F10" s="92"/>
      <c r="G10" s="92"/>
      <c r="H10" s="92"/>
      <c r="I10" s="92"/>
      <c r="J10" s="92"/>
      <c r="K10" s="36"/>
      <c r="L10" s="36"/>
      <c r="M10" s="36"/>
      <c r="N10" s="3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</row>
    <row r="11" spans="1:143" ht="63.75" customHeight="1">
      <c r="A11" s="29" t="s">
        <v>3</v>
      </c>
      <c r="B11" s="44" t="s">
        <v>4</v>
      </c>
      <c r="C11" s="45"/>
      <c r="D11" s="46" t="s">
        <v>5</v>
      </c>
      <c r="E11" s="47" t="s">
        <v>6</v>
      </c>
      <c r="F11" s="48" t="s">
        <v>7</v>
      </c>
      <c r="G11" s="49" t="s">
        <v>8</v>
      </c>
      <c r="H11" s="48" t="s">
        <v>29</v>
      </c>
      <c r="I11" s="50" t="s">
        <v>9</v>
      </c>
      <c r="J11" s="48" t="s">
        <v>10</v>
      </c>
      <c r="K11" s="36"/>
      <c r="L11" s="36"/>
      <c r="M11" s="36"/>
      <c r="N11" s="3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</row>
    <row r="12" spans="1:143" s="12" customFormat="1" ht="12.75">
      <c r="A12" s="29"/>
      <c r="B12" s="115"/>
      <c r="C12" s="116"/>
      <c r="D12" s="51"/>
      <c r="E12" s="52" t="s">
        <v>11</v>
      </c>
      <c r="F12" s="52" t="s">
        <v>12</v>
      </c>
      <c r="G12" s="52" t="s">
        <v>13</v>
      </c>
      <c r="H12" s="52" t="s">
        <v>26</v>
      </c>
      <c r="I12" s="52" t="s">
        <v>27</v>
      </c>
      <c r="J12" s="52" t="s">
        <v>28</v>
      </c>
      <c r="K12" s="36"/>
      <c r="L12" s="36"/>
      <c r="M12" s="36"/>
      <c r="N12" s="36"/>
      <c r="O12" s="6"/>
      <c r="P12" s="6"/>
      <c r="Q12" s="6"/>
      <c r="R12" s="6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</row>
    <row r="13" spans="1:143" ht="17.25" customHeight="1">
      <c r="A13" s="29">
        <v>1</v>
      </c>
      <c r="B13" s="104"/>
      <c r="C13" s="105"/>
      <c r="D13" s="103"/>
      <c r="F13" s="4" t="s">
        <v>14</v>
      </c>
      <c r="G13" s="5" t="s">
        <v>14</v>
      </c>
      <c r="H13" s="5" t="s">
        <v>14</v>
      </c>
      <c r="I13" s="53">
        <f>SUM($F13,$G13)</f>
        <v>0</v>
      </c>
      <c r="J13" s="54">
        <f>ROUND(IF($E13=0,0,($I13/$E13)),2)</f>
        <v>0</v>
      </c>
      <c r="K13" s="36"/>
      <c r="L13" s="36"/>
      <c r="M13" s="36"/>
      <c r="N13" s="3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</row>
    <row r="14" spans="1:143" ht="17.25" customHeight="1">
      <c r="A14" s="29">
        <v>2</v>
      </c>
      <c r="B14" s="104"/>
      <c r="C14" s="105"/>
      <c r="D14" s="2"/>
      <c r="E14" s="3"/>
      <c r="F14" s="4" t="s">
        <v>14</v>
      </c>
      <c r="G14" s="5" t="s">
        <v>14</v>
      </c>
      <c r="H14" s="5" t="s">
        <v>14</v>
      </c>
      <c r="I14" s="53">
        <f>SUM($F14,$G14)</f>
        <v>0</v>
      </c>
      <c r="J14" s="54">
        <f aca="true" t="shared" si="0" ref="J14:J55">ROUND(IF($E14=0,0,($I14/$E14)),2)</f>
        <v>0</v>
      </c>
      <c r="K14" s="36"/>
      <c r="L14" s="36"/>
      <c r="M14" s="36"/>
      <c r="N14" s="3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</row>
    <row r="15" spans="1:143" ht="17.25" customHeight="1">
      <c r="A15" s="29">
        <v>3</v>
      </c>
      <c r="B15" s="104"/>
      <c r="C15" s="105"/>
      <c r="D15" s="2"/>
      <c r="E15" s="3"/>
      <c r="F15" s="4" t="s">
        <v>14</v>
      </c>
      <c r="G15" s="5" t="s">
        <v>14</v>
      </c>
      <c r="H15" s="5" t="s">
        <v>14</v>
      </c>
      <c r="I15" s="53">
        <f aca="true" t="shared" si="1" ref="I15:I99">SUM($F15,$G15)</f>
        <v>0</v>
      </c>
      <c r="J15" s="54">
        <f t="shared" si="0"/>
        <v>0</v>
      </c>
      <c r="K15" s="36"/>
      <c r="L15" s="36"/>
      <c r="M15" s="36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</row>
    <row r="16" spans="1:143" ht="17.25" customHeight="1">
      <c r="A16" s="29">
        <v>4</v>
      </c>
      <c r="B16" s="104"/>
      <c r="C16" s="105"/>
      <c r="D16" s="2"/>
      <c r="E16" s="3"/>
      <c r="F16" s="4" t="s">
        <v>14</v>
      </c>
      <c r="G16" s="5" t="s">
        <v>14</v>
      </c>
      <c r="H16" s="5" t="s">
        <v>14</v>
      </c>
      <c r="I16" s="53">
        <f t="shared" si="1"/>
        <v>0</v>
      </c>
      <c r="J16" s="54">
        <f t="shared" si="0"/>
        <v>0</v>
      </c>
      <c r="K16" s="36"/>
      <c r="L16" s="36"/>
      <c r="M16" s="36"/>
      <c r="N16" s="3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</row>
    <row r="17" spans="1:143" ht="17.25" customHeight="1">
      <c r="A17" s="29">
        <v>5</v>
      </c>
      <c r="B17" s="104"/>
      <c r="C17" s="105"/>
      <c r="D17" s="2"/>
      <c r="E17" s="3"/>
      <c r="F17" s="4" t="s">
        <v>14</v>
      </c>
      <c r="G17" s="5" t="s">
        <v>14</v>
      </c>
      <c r="H17" s="5" t="s">
        <v>14</v>
      </c>
      <c r="I17" s="53">
        <f t="shared" si="1"/>
        <v>0</v>
      </c>
      <c r="J17" s="54">
        <f t="shared" si="0"/>
        <v>0</v>
      </c>
      <c r="K17" s="36"/>
      <c r="L17" s="36"/>
      <c r="M17" s="36"/>
      <c r="N17" s="3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</row>
    <row r="18" spans="1:143" ht="17.25" customHeight="1">
      <c r="A18" s="29">
        <v>6</v>
      </c>
      <c r="B18" s="104"/>
      <c r="C18" s="105"/>
      <c r="D18" s="2"/>
      <c r="E18" s="3"/>
      <c r="F18" s="4" t="s">
        <v>14</v>
      </c>
      <c r="G18" s="5" t="s">
        <v>14</v>
      </c>
      <c r="H18" s="5" t="s">
        <v>14</v>
      </c>
      <c r="I18" s="53">
        <f t="shared" si="1"/>
        <v>0</v>
      </c>
      <c r="J18" s="54">
        <f t="shared" si="0"/>
        <v>0</v>
      </c>
      <c r="K18" s="36"/>
      <c r="L18" s="36" t="s">
        <v>25</v>
      </c>
      <c r="M18" s="36"/>
      <c r="N18" s="3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</row>
    <row r="19" spans="1:143" ht="17.25" customHeight="1">
      <c r="A19" s="29">
        <v>7</v>
      </c>
      <c r="B19" s="104"/>
      <c r="C19" s="105"/>
      <c r="D19" s="2"/>
      <c r="E19" s="3"/>
      <c r="F19" s="4" t="s">
        <v>14</v>
      </c>
      <c r="G19" s="5" t="s">
        <v>14</v>
      </c>
      <c r="H19" s="5" t="s">
        <v>14</v>
      </c>
      <c r="I19" s="53">
        <f t="shared" si="1"/>
        <v>0</v>
      </c>
      <c r="J19" s="54">
        <f t="shared" si="0"/>
        <v>0</v>
      </c>
      <c r="K19" s="36"/>
      <c r="L19" s="36"/>
      <c r="M19" s="36"/>
      <c r="N19" s="3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</row>
    <row r="20" spans="1:143" ht="17.25" customHeight="1">
      <c r="A20" s="29">
        <v>8</v>
      </c>
      <c r="B20" s="104"/>
      <c r="C20" s="105"/>
      <c r="D20" s="2"/>
      <c r="E20" s="3"/>
      <c r="F20" s="4" t="s">
        <v>14</v>
      </c>
      <c r="G20" s="5" t="s">
        <v>14</v>
      </c>
      <c r="H20" s="5" t="s">
        <v>14</v>
      </c>
      <c r="I20" s="53">
        <f t="shared" si="1"/>
        <v>0</v>
      </c>
      <c r="J20" s="54">
        <f t="shared" si="0"/>
        <v>0</v>
      </c>
      <c r="K20" s="36"/>
      <c r="L20" s="36"/>
      <c r="M20" s="36" t="s">
        <v>25</v>
      </c>
      <c r="N20" s="3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</row>
    <row r="21" spans="1:143" ht="17.25" customHeight="1">
      <c r="A21" s="29">
        <v>9</v>
      </c>
      <c r="B21" s="104"/>
      <c r="C21" s="105"/>
      <c r="D21" s="2"/>
      <c r="E21" s="3"/>
      <c r="F21" s="4" t="s">
        <v>14</v>
      </c>
      <c r="G21" s="5" t="s">
        <v>14</v>
      </c>
      <c r="H21" s="5" t="s">
        <v>14</v>
      </c>
      <c r="I21" s="53">
        <f t="shared" si="1"/>
        <v>0</v>
      </c>
      <c r="J21" s="54">
        <f t="shared" si="0"/>
        <v>0</v>
      </c>
      <c r="K21" s="36"/>
      <c r="L21" s="36"/>
      <c r="M21" s="36"/>
      <c r="N21" s="3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</row>
    <row r="22" spans="1:143" ht="17.25" customHeight="1">
      <c r="A22" s="29">
        <v>10</v>
      </c>
      <c r="B22" s="104"/>
      <c r="C22" s="105"/>
      <c r="D22" s="2"/>
      <c r="E22" s="3"/>
      <c r="F22" s="4" t="s">
        <v>14</v>
      </c>
      <c r="G22" s="5" t="s">
        <v>14</v>
      </c>
      <c r="H22" s="5" t="s">
        <v>14</v>
      </c>
      <c r="I22" s="53">
        <f t="shared" si="1"/>
        <v>0</v>
      </c>
      <c r="J22" s="54">
        <f t="shared" si="0"/>
        <v>0</v>
      </c>
      <c r="K22" s="36"/>
      <c r="L22" s="36"/>
      <c r="M22" s="36"/>
      <c r="N22" s="3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</row>
    <row r="23" spans="1:143" ht="17.25" customHeight="1">
      <c r="A23" s="29">
        <v>11</v>
      </c>
      <c r="B23" s="104"/>
      <c r="C23" s="105"/>
      <c r="D23" s="2"/>
      <c r="E23" s="3"/>
      <c r="F23" s="4" t="s">
        <v>14</v>
      </c>
      <c r="G23" s="5" t="s">
        <v>14</v>
      </c>
      <c r="H23" s="5" t="s">
        <v>14</v>
      </c>
      <c r="I23" s="53">
        <f t="shared" si="1"/>
        <v>0</v>
      </c>
      <c r="J23" s="54">
        <f t="shared" si="0"/>
        <v>0</v>
      </c>
      <c r="K23" s="36"/>
      <c r="L23" s="36"/>
      <c r="M23" s="36"/>
      <c r="N23" s="3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</row>
    <row r="24" spans="1:143" ht="17.25" customHeight="1">
      <c r="A24" s="29">
        <v>12</v>
      </c>
      <c r="B24" s="104"/>
      <c r="C24" s="105"/>
      <c r="D24" s="2"/>
      <c r="E24" s="3"/>
      <c r="F24" s="4" t="s">
        <v>14</v>
      </c>
      <c r="G24" s="5" t="s">
        <v>14</v>
      </c>
      <c r="H24" s="5" t="s">
        <v>14</v>
      </c>
      <c r="I24" s="53">
        <f t="shared" si="1"/>
        <v>0</v>
      </c>
      <c r="J24" s="54">
        <f t="shared" si="0"/>
        <v>0</v>
      </c>
      <c r="K24" s="36"/>
      <c r="L24" s="36"/>
      <c r="M24" s="36"/>
      <c r="N24" s="3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</row>
    <row r="25" spans="1:143" ht="17.25" customHeight="1">
      <c r="A25" s="29">
        <v>13</v>
      </c>
      <c r="B25" s="104"/>
      <c r="C25" s="105"/>
      <c r="D25" s="2"/>
      <c r="E25" s="3"/>
      <c r="F25" s="4" t="s">
        <v>14</v>
      </c>
      <c r="G25" s="5" t="s">
        <v>14</v>
      </c>
      <c r="H25" s="5" t="s">
        <v>14</v>
      </c>
      <c r="I25" s="53">
        <f t="shared" si="1"/>
        <v>0</v>
      </c>
      <c r="J25" s="54">
        <f t="shared" si="0"/>
        <v>0</v>
      </c>
      <c r="K25" s="36"/>
      <c r="L25" s="36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</row>
    <row r="26" spans="1:143" ht="17.25" customHeight="1">
      <c r="A26" s="29">
        <v>14</v>
      </c>
      <c r="B26" s="104"/>
      <c r="C26" s="105"/>
      <c r="D26" s="2"/>
      <c r="E26" s="3"/>
      <c r="F26" s="4" t="s">
        <v>14</v>
      </c>
      <c r="G26" s="5" t="s">
        <v>14</v>
      </c>
      <c r="H26" s="5" t="s">
        <v>14</v>
      </c>
      <c r="I26" s="53">
        <f t="shared" si="1"/>
        <v>0</v>
      </c>
      <c r="J26" s="54">
        <f t="shared" si="0"/>
        <v>0</v>
      </c>
      <c r="K26" s="36"/>
      <c r="L26" s="36"/>
      <c r="M26" s="36"/>
      <c r="N26" s="3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</row>
    <row r="27" spans="1:143" ht="17.25" customHeight="1">
      <c r="A27" s="29">
        <v>15</v>
      </c>
      <c r="B27" s="104"/>
      <c r="C27" s="105"/>
      <c r="D27" s="2"/>
      <c r="E27" s="3"/>
      <c r="F27" s="4" t="s">
        <v>14</v>
      </c>
      <c r="G27" s="5" t="s">
        <v>14</v>
      </c>
      <c r="H27" s="5" t="s">
        <v>14</v>
      </c>
      <c r="I27" s="53">
        <f t="shared" si="1"/>
        <v>0</v>
      </c>
      <c r="J27" s="54">
        <f t="shared" si="0"/>
        <v>0</v>
      </c>
      <c r="K27" s="36"/>
      <c r="L27" s="36"/>
      <c r="M27" s="36"/>
      <c r="N27" s="3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</row>
    <row r="28" spans="1:143" ht="17.25" customHeight="1">
      <c r="A28" s="29">
        <v>16</v>
      </c>
      <c r="B28" s="104"/>
      <c r="C28" s="105"/>
      <c r="D28" s="2"/>
      <c r="E28" s="3"/>
      <c r="F28" s="4" t="s">
        <v>14</v>
      </c>
      <c r="G28" s="5" t="s">
        <v>14</v>
      </c>
      <c r="H28" s="5" t="s">
        <v>14</v>
      </c>
      <c r="I28" s="53">
        <f t="shared" si="1"/>
        <v>0</v>
      </c>
      <c r="J28" s="54">
        <f t="shared" si="0"/>
        <v>0</v>
      </c>
      <c r="K28" s="36"/>
      <c r="L28" s="36"/>
      <c r="M28" s="36"/>
      <c r="N28" s="3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</row>
    <row r="29" spans="1:143" ht="17.25" customHeight="1">
      <c r="A29" s="29">
        <v>17</v>
      </c>
      <c r="B29" s="104"/>
      <c r="C29" s="105"/>
      <c r="D29" s="2"/>
      <c r="E29" s="3"/>
      <c r="F29" s="4" t="s">
        <v>14</v>
      </c>
      <c r="G29" s="5" t="s">
        <v>14</v>
      </c>
      <c r="H29" s="5" t="s">
        <v>14</v>
      </c>
      <c r="I29" s="53">
        <f t="shared" si="1"/>
        <v>0</v>
      </c>
      <c r="J29" s="54">
        <f t="shared" si="0"/>
        <v>0</v>
      </c>
      <c r="K29" s="36"/>
      <c r="L29" s="36" t="s">
        <v>25</v>
      </c>
      <c r="M29" s="36"/>
      <c r="N29" s="3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</row>
    <row r="30" spans="1:143" ht="17.25" customHeight="1">
      <c r="A30" s="29">
        <v>18</v>
      </c>
      <c r="B30" s="104"/>
      <c r="C30" s="105"/>
      <c r="D30" s="2"/>
      <c r="E30" s="3"/>
      <c r="F30" s="4" t="s">
        <v>14</v>
      </c>
      <c r="G30" s="5" t="s">
        <v>14</v>
      </c>
      <c r="H30" s="5" t="s">
        <v>14</v>
      </c>
      <c r="I30" s="53">
        <f t="shared" si="1"/>
        <v>0</v>
      </c>
      <c r="J30" s="54">
        <f t="shared" si="0"/>
        <v>0</v>
      </c>
      <c r="K30" s="36"/>
      <c r="L30" s="36"/>
      <c r="M30" s="36"/>
      <c r="N30" s="3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1:143" ht="17.25" customHeight="1">
      <c r="A31" s="29">
        <v>19</v>
      </c>
      <c r="B31" s="104"/>
      <c r="C31" s="105"/>
      <c r="D31" s="2"/>
      <c r="E31" s="3"/>
      <c r="F31" s="4" t="s">
        <v>14</v>
      </c>
      <c r="G31" s="5" t="s">
        <v>14</v>
      </c>
      <c r="H31" s="5" t="s">
        <v>14</v>
      </c>
      <c r="I31" s="53">
        <f t="shared" si="1"/>
        <v>0</v>
      </c>
      <c r="J31" s="54">
        <f t="shared" si="0"/>
        <v>0</v>
      </c>
      <c r="K31" s="36"/>
      <c r="L31" s="36"/>
      <c r="M31" s="36" t="s">
        <v>25</v>
      </c>
      <c r="N31" s="3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ht="17.25" customHeight="1">
      <c r="A32" s="29">
        <v>20</v>
      </c>
      <c r="B32" s="104"/>
      <c r="C32" s="105"/>
      <c r="D32" s="2"/>
      <c r="E32" s="3"/>
      <c r="F32" s="4" t="s">
        <v>14</v>
      </c>
      <c r="G32" s="5" t="s">
        <v>14</v>
      </c>
      <c r="H32" s="5" t="s">
        <v>14</v>
      </c>
      <c r="I32" s="53">
        <f t="shared" si="1"/>
        <v>0</v>
      </c>
      <c r="J32" s="54">
        <f t="shared" si="0"/>
        <v>0</v>
      </c>
      <c r="K32" s="36"/>
      <c r="L32" s="36"/>
      <c r="M32" s="36"/>
      <c r="N32" s="3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ht="17.25" customHeight="1">
      <c r="A33" s="29">
        <v>21</v>
      </c>
      <c r="B33" s="104"/>
      <c r="C33" s="105"/>
      <c r="D33" s="2"/>
      <c r="E33" s="3"/>
      <c r="F33" s="4" t="s">
        <v>14</v>
      </c>
      <c r="G33" s="5" t="s">
        <v>14</v>
      </c>
      <c r="H33" s="5" t="s">
        <v>14</v>
      </c>
      <c r="I33" s="53">
        <f t="shared" si="1"/>
        <v>0</v>
      </c>
      <c r="J33" s="54">
        <f t="shared" si="0"/>
        <v>0</v>
      </c>
      <c r="K33" s="36"/>
      <c r="L33" s="36"/>
      <c r="M33" s="36"/>
      <c r="N33" s="3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1:143" ht="17.25" customHeight="1">
      <c r="A34" s="29">
        <v>22</v>
      </c>
      <c r="B34" s="104"/>
      <c r="C34" s="105"/>
      <c r="D34" s="2"/>
      <c r="E34" s="3"/>
      <c r="F34" s="4" t="s">
        <v>14</v>
      </c>
      <c r="G34" s="5" t="s">
        <v>14</v>
      </c>
      <c r="H34" s="5" t="s">
        <v>14</v>
      </c>
      <c r="I34" s="53">
        <f t="shared" si="1"/>
        <v>0</v>
      </c>
      <c r="J34" s="54">
        <f t="shared" si="0"/>
        <v>0</v>
      </c>
      <c r="K34" s="36"/>
      <c r="L34" s="36"/>
      <c r="M34" s="36"/>
      <c r="N34" s="3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ht="17.25" customHeight="1">
      <c r="A35" s="29">
        <v>23</v>
      </c>
      <c r="B35" s="104"/>
      <c r="C35" s="105"/>
      <c r="D35" s="2"/>
      <c r="E35" s="3"/>
      <c r="F35" s="4" t="s">
        <v>14</v>
      </c>
      <c r="G35" s="5" t="s">
        <v>14</v>
      </c>
      <c r="H35" s="5" t="s">
        <v>14</v>
      </c>
      <c r="I35" s="53">
        <f t="shared" si="1"/>
        <v>0</v>
      </c>
      <c r="J35" s="54">
        <f t="shared" si="0"/>
        <v>0</v>
      </c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ht="17.25" customHeight="1">
      <c r="A36" s="29">
        <v>24</v>
      </c>
      <c r="B36" s="104"/>
      <c r="C36" s="105"/>
      <c r="D36" s="2"/>
      <c r="E36" s="3"/>
      <c r="F36" s="4" t="s">
        <v>14</v>
      </c>
      <c r="G36" s="5" t="s">
        <v>14</v>
      </c>
      <c r="H36" s="5" t="s">
        <v>14</v>
      </c>
      <c r="I36" s="53">
        <f t="shared" si="1"/>
        <v>0</v>
      </c>
      <c r="J36" s="54">
        <f t="shared" si="0"/>
        <v>0</v>
      </c>
      <c r="K36" s="36"/>
      <c r="L36" s="36"/>
      <c r="M36" s="36"/>
      <c r="N36" s="3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ht="17.25" customHeight="1">
      <c r="A37" s="29">
        <v>25</v>
      </c>
      <c r="B37" s="104"/>
      <c r="C37" s="105"/>
      <c r="D37" s="2"/>
      <c r="E37" s="3"/>
      <c r="F37" s="4" t="s">
        <v>14</v>
      </c>
      <c r="G37" s="5" t="s">
        <v>14</v>
      </c>
      <c r="H37" s="5" t="s">
        <v>14</v>
      </c>
      <c r="I37" s="53">
        <f t="shared" si="1"/>
        <v>0</v>
      </c>
      <c r="J37" s="54">
        <f t="shared" si="0"/>
        <v>0</v>
      </c>
      <c r="K37" s="36"/>
      <c r="L37" s="36"/>
      <c r="M37" s="36"/>
      <c r="N37" s="3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ht="17.25" customHeight="1">
      <c r="A38" s="29">
        <v>26</v>
      </c>
      <c r="B38" s="104"/>
      <c r="C38" s="105"/>
      <c r="D38" s="2"/>
      <c r="E38" s="3"/>
      <c r="F38" s="4" t="s">
        <v>14</v>
      </c>
      <c r="G38" s="5" t="s">
        <v>14</v>
      </c>
      <c r="H38" s="5" t="s">
        <v>14</v>
      </c>
      <c r="I38" s="53">
        <f t="shared" si="1"/>
        <v>0</v>
      </c>
      <c r="J38" s="54">
        <f t="shared" si="0"/>
        <v>0</v>
      </c>
      <c r="K38" s="36"/>
      <c r="L38" s="36"/>
      <c r="M38" s="36"/>
      <c r="N38" s="3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1:143" ht="17.25" customHeight="1">
      <c r="A39" s="29">
        <v>27</v>
      </c>
      <c r="B39" s="104"/>
      <c r="C39" s="105"/>
      <c r="D39" s="2"/>
      <c r="E39" s="3"/>
      <c r="F39" s="4" t="s">
        <v>14</v>
      </c>
      <c r="G39" s="5" t="s">
        <v>14</v>
      </c>
      <c r="H39" s="5" t="s">
        <v>14</v>
      </c>
      <c r="I39" s="53">
        <f t="shared" si="1"/>
        <v>0</v>
      </c>
      <c r="J39" s="54">
        <f t="shared" si="0"/>
        <v>0</v>
      </c>
      <c r="K39" s="36"/>
      <c r="L39" s="36"/>
      <c r="M39" s="36"/>
      <c r="N39" s="3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1:143" ht="17.25" customHeight="1">
      <c r="A40" s="29">
        <v>28</v>
      </c>
      <c r="B40" s="104"/>
      <c r="C40" s="105"/>
      <c r="D40" s="2"/>
      <c r="E40" s="3"/>
      <c r="F40" s="4" t="s">
        <v>14</v>
      </c>
      <c r="G40" s="5" t="s">
        <v>14</v>
      </c>
      <c r="H40" s="5" t="s">
        <v>14</v>
      </c>
      <c r="I40" s="53">
        <f t="shared" si="1"/>
        <v>0</v>
      </c>
      <c r="J40" s="54">
        <f t="shared" si="0"/>
        <v>0</v>
      </c>
      <c r="K40" s="36"/>
      <c r="L40" s="36"/>
      <c r="M40" s="36"/>
      <c r="N40" s="3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</row>
    <row r="41" spans="1:143" ht="17.25" customHeight="1">
      <c r="A41" s="29">
        <v>29</v>
      </c>
      <c r="B41" s="104"/>
      <c r="C41" s="105"/>
      <c r="D41" s="2"/>
      <c r="E41" s="3"/>
      <c r="F41" s="4" t="s">
        <v>14</v>
      </c>
      <c r="G41" s="5" t="s">
        <v>14</v>
      </c>
      <c r="H41" s="5" t="s">
        <v>14</v>
      </c>
      <c r="I41" s="53">
        <f t="shared" si="1"/>
        <v>0</v>
      </c>
      <c r="J41" s="54">
        <f t="shared" si="0"/>
        <v>0</v>
      </c>
      <c r="K41" s="36"/>
      <c r="L41" s="36"/>
      <c r="M41" s="36"/>
      <c r="N41" s="3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</row>
    <row r="42" spans="1:143" ht="17.25" customHeight="1">
      <c r="A42" s="29">
        <v>30</v>
      </c>
      <c r="B42" s="104"/>
      <c r="C42" s="105"/>
      <c r="D42" s="2"/>
      <c r="E42" s="3"/>
      <c r="F42" s="4" t="s">
        <v>14</v>
      </c>
      <c r="G42" s="5" t="s">
        <v>14</v>
      </c>
      <c r="H42" s="5" t="s">
        <v>14</v>
      </c>
      <c r="I42" s="53">
        <f t="shared" si="1"/>
        <v>0</v>
      </c>
      <c r="J42" s="54">
        <f t="shared" si="0"/>
        <v>0</v>
      </c>
      <c r="K42" s="36"/>
      <c r="L42" s="36"/>
      <c r="M42" s="36"/>
      <c r="N42" s="3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</row>
    <row r="43" spans="1:143" ht="17.25" customHeight="1">
      <c r="A43" s="29">
        <v>31</v>
      </c>
      <c r="B43" s="104"/>
      <c r="C43" s="105"/>
      <c r="D43" s="2"/>
      <c r="E43" s="3"/>
      <c r="F43" s="4" t="s">
        <v>14</v>
      </c>
      <c r="G43" s="5" t="s">
        <v>14</v>
      </c>
      <c r="H43" s="5" t="s">
        <v>14</v>
      </c>
      <c r="I43" s="53">
        <f t="shared" si="1"/>
        <v>0</v>
      </c>
      <c r="J43" s="54">
        <f t="shared" si="0"/>
        <v>0</v>
      </c>
      <c r="K43" s="36"/>
      <c r="L43" s="36"/>
      <c r="M43" s="36"/>
      <c r="N43" s="3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</row>
    <row r="44" spans="1:143" ht="17.25" customHeight="1">
      <c r="A44" s="29">
        <v>32</v>
      </c>
      <c r="B44" s="104"/>
      <c r="C44" s="105"/>
      <c r="D44" s="2"/>
      <c r="E44" s="3"/>
      <c r="F44" s="4" t="s">
        <v>14</v>
      </c>
      <c r="G44" s="5" t="s">
        <v>14</v>
      </c>
      <c r="H44" s="5" t="s">
        <v>14</v>
      </c>
      <c r="I44" s="53">
        <f t="shared" si="1"/>
        <v>0</v>
      </c>
      <c r="J44" s="54">
        <f t="shared" si="0"/>
        <v>0</v>
      </c>
      <c r="K44" s="36"/>
      <c r="L44" s="36"/>
      <c r="M44" s="36"/>
      <c r="N44" s="3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</row>
    <row r="45" spans="1:143" ht="17.25" customHeight="1">
      <c r="A45" s="29">
        <v>33</v>
      </c>
      <c r="B45" s="104"/>
      <c r="C45" s="105"/>
      <c r="D45" s="2"/>
      <c r="E45" s="3"/>
      <c r="F45" s="4" t="s">
        <v>14</v>
      </c>
      <c r="G45" s="5" t="s">
        <v>14</v>
      </c>
      <c r="H45" s="5" t="s">
        <v>14</v>
      </c>
      <c r="I45" s="53">
        <f t="shared" si="1"/>
        <v>0</v>
      </c>
      <c r="J45" s="54">
        <f t="shared" si="0"/>
        <v>0</v>
      </c>
      <c r="K45" s="36"/>
      <c r="L45" s="36" t="s">
        <v>25</v>
      </c>
      <c r="M45" s="36"/>
      <c r="N45" s="3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</row>
    <row r="46" spans="1:143" ht="17.25" customHeight="1">
      <c r="A46" s="29">
        <v>34</v>
      </c>
      <c r="B46" s="104"/>
      <c r="C46" s="105"/>
      <c r="D46" s="2"/>
      <c r="E46" s="3"/>
      <c r="F46" s="4" t="s">
        <v>14</v>
      </c>
      <c r="G46" s="5" t="s">
        <v>14</v>
      </c>
      <c r="H46" s="5" t="s">
        <v>14</v>
      </c>
      <c r="I46" s="53">
        <f t="shared" si="1"/>
        <v>0</v>
      </c>
      <c r="J46" s="54">
        <f t="shared" si="0"/>
        <v>0</v>
      </c>
      <c r="K46" s="36"/>
      <c r="L46" s="36"/>
      <c r="M46" s="36"/>
      <c r="N46" s="3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</row>
    <row r="47" spans="1:143" ht="17.25" customHeight="1">
      <c r="A47" s="29">
        <v>35</v>
      </c>
      <c r="B47" s="104"/>
      <c r="C47" s="105"/>
      <c r="D47" s="2"/>
      <c r="E47" s="3"/>
      <c r="F47" s="4" t="s">
        <v>14</v>
      </c>
      <c r="G47" s="5" t="s">
        <v>14</v>
      </c>
      <c r="H47" s="5" t="s">
        <v>14</v>
      </c>
      <c r="I47" s="53">
        <f t="shared" si="1"/>
        <v>0</v>
      </c>
      <c r="J47" s="54">
        <f t="shared" si="0"/>
        <v>0</v>
      </c>
      <c r="K47" s="36"/>
      <c r="L47" s="36"/>
      <c r="M47" s="36" t="s">
        <v>25</v>
      </c>
      <c r="N47" s="3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</row>
    <row r="48" spans="1:143" ht="17.25" customHeight="1">
      <c r="A48" s="29">
        <v>36</v>
      </c>
      <c r="B48" s="104"/>
      <c r="C48" s="105"/>
      <c r="D48" s="2"/>
      <c r="E48" s="3"/>
      <c r="F48" s="4" t="s">
        <v>14</v>
      </c>
      <c r="G48" s="5" t="s">
        <v>14</v>
      </c>
      <c r="H48" s="5" t="s">
        <v>14</v>
      </c>
      <c r="I48" s="53">
        <f t="shared" si="1"/>
        <v>0</v>
      </c>
      <c r="J48" s="54">
        <f t="shared" si="0"/>
        <v>0</v>
      </c>
      <c r="K48" s="36"/>
      <c r="L48" s="36"/>
      <c r="M48" s="36"/>
      <c r="N48" s="3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</row>
    <row r="49" spans="1:143" ht="17.25" customHeight="1">
      <c r="A49" s="29">
        <v>37</v>
      </c>
      <c r="B49" s="104"/>
      <c r="C49" s="105"/>
      <c r="D49" s="2"/>
      <c r="E49" s="3"/>
      <c r="F49" s="4" t="s">
        <v>14</v>
      </c>
      <c r="G49" s="5" t="s">
        <v>14</v>
      </c>
      <c r="H49" s="5" t="s">
        <v>14</v>
      </c>
      <c r="I49" s="53">
        <f t="shared" si="1"/>
        <v>0</v>
      </c>
      <c r="J49" s="54">
        <f t="shared" si="0"/>
        <v>0</v>
      </c>
      <c r="K49" s="36"/>
      <c r="L49" s="36"/>
      <c r="M49" s="36"/>
      <c r="N49" s="3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</row>
    <row r="50" spans="1:143" ht="17.25" customHeight="1">
      <c r="A50" s="29">
        <v>38</v>
      </c>
      <c r="B50" s="104"/>
      <c r="C50" s="105"/>
      <c r="D50" s="2"/>
      <c r="E50" s="3"/>
      <c r="F50" s="4" t="s">
        <v>14</v>
      </c>
      <c r="G50" s="5" t="s">
        <v>14</v>
      </c>
      <c r="H50" s="5" t="s">
        <v>14</v>
      </c>
      <c r="I50" s="53">
        <f t="shared" si="1"/>
        <v>0</v>
      </c>
      <c r="J50" s="54">
        <f t="shared" si="0"/>
        <v>0</v>
      </c>
      <c r="K50" s="36"/>
      <c r="L50" s="36"/>
      <c r="M50" s="36"/>
      <c r="N50" s="3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</row>
    <row r="51" spans="1:143" ht="17.25" customHeight="1">
      <c r="A51" s="29">
        <v>39</v>
      </c>
      <c r="B51" s="104"/>
      <c r="C51" s="105"/>
      <c r="D51" s="2"/>
      <c r="E51" s="3"/>
      <c r="F51" s="4" t="s">
        <v>14</v>
      </c>
      <c r="G51" s="5" t="s">
        <v>14</v>
      </c>
      <c r="H51" s="5" t="s">
        <v>14</v>
      </c>
      <c r="I51" s="53">
        <f t="shared" si="1"/>
        <v>0</v>
      </c>
      <c r="J51" s="54">
        <f t="shared" si="0"/>
        <v>0</v>
      </c>
      <c r="K51" s="36"/>
      <c r="L51" s="36"/>
      <c r="M51" s="36"/>
      <c r="N51" s="3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</row>
    <row r="52" spans="1:143" ht="17.25" customHeight="1">
      <c r="A52" s="29">
        <v>40</v>
      </c>
      <c r="B52" s="104"/>
      <c r="C52" s="105"/>
      <c r="D52" s="2"/>
      <c r="E52" s="3"/>
      <c r="F52" s="4" t="s">
        <v>14</v>
      </c>
      <c r="G52" s="5" t="s">
        <v>14</v>
      </c>
      <c r="H52" s="5" t="s">
        <v>14</v>
      </c>
      <c r="I52" s="53">
        <f t="shared" si="1"/>
        <v>0</v>
      </c>
      <c r="J52" s="54">
        <f t="shared" si="0"/>
        <v>0</v>
      </c>
      <c r="K52" s="36"/>
      <c r="L52" s="36"/>
      <c r="M52" s="36"/>
      <c r="N52" s="3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</row>
    <row r="53" spans="1:143" ht="17.25" customHeight="1">
      <c r="A53" s="29">
        <v>41</v>
      </c>
      <c r="B53" s="104"/>
      <c r="C53" s="105"/>
      <c r="D53" s="2"/>
      <c r="E53" s="3"/>
      <c r="F53" s="4" t="s">
        <v>14</v>
      </c>
      <c r="G53" s="5" t="s">
        <v>14</v>
      </c>
      <c r="H53" s="5" t="s">
        <v>14</v>
      </c>
      <c r="I53" s="53">
        <f t="shared" si="1"/>
        <v>0</v>
      </c>
      <c r="J53" s="54">
        <f t="shared" si="0"/>
        <v>0</v>
      </c>
      <c r="K53" s="36"/>
      <c r="L53" s="36"/>
      <c r="M53" s="36"/>
      <c r="N53" s="3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</row>
    <row r="54" spans="1:143" ht="17.25" customHeight="1">
      <c r="A54" s="29">
        <v>42</v>
      </c>
      <c r="B54" s="104"/>
      <c r="C54" s="105"/>
      <c r="D54" s="2"/>
      <c r="E54" s="3"/>
      <c r="F54" s="4" t="s">
        <v>14</v>
      </c>
      <c r="G54" s="5" t="s">
        <v>14</v>
      </c>
      <c r="H54" s="5" t="s">
        <v>14</v>
      </c>
      <c r="I54" s="53">
        <f t="shared" si="1"/>
        <v>0</v>
      </c>
      <c r="J54" s="54">
        <f t="shared" si="0"/>
        <v>0</v>
      </c>
      <c r="K54" s="36"/>
      <c r="L54" s="36"/>
      <c r="M54" s="36"/>
      <c r="N54" s="3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</row>
    <row r="55" spans="1:143" ht="17.25" customHeight="1">
      <c r="A55" s="29">
        <v>43</v>
      </c>
      <c r="B55" s="104"/>
      <c r="C55" s="105"/>
      <c r="D55" s="2"/>
      <c r="E55" s="3"/>
      <c r="F55" s="4" t="s">
        <v>14</v>
      </c>
      <c r="G55" s="5" t="s">
        <v>14</v>
      </c>
      <c r="H55" s="5" t="s">
        <v>14</v>
      </c>
      <c r="I55" s="53">
        <f t="shared" si="1"/>
        <v>0</v>
      </c>
      <c r="J55" s="54">
        <f t="shared" si="0"/>
        <v>0</v>
      </c>
      <c r="K55" s="36"/>
      <c r="L55" s="36"/>
      <c r="M55" s="36"/>
      <c r="N55" s="3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</row>
    <row r="56" spans="1:143" ht="18.75">
      <c r="A56" s="26"/>
      <c r="B56" s="31" t="s">
        <v>31</v>
      </c>
      <c r="C56" s="39"/>
      <c r="D56" s="32"/>
      <c r="E56" s="92"/>
      <c r="F56" s="92"/>
      <c r="G56" s="92"/>
      <c r="H56" s="92"/>
      <c r="I56" s="92"/>
      <c r="J56" s="92"/>
      <c r="K56" s="36"/>
      <c r="L56" s="36"/>
      <c r="M56" s="36"/>
      <c r="N56" s="36"/>
      <c r="O56" s="3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</row>
    <row r="57" spans="1:143" ht="17.25" customHeight="1">
      <c r="A57" s="29">
        <v>43</v>
      </c>
      <c r="B57" s="104"/>
      <c r="C57" s="105"/>
      <c r="D57" s="2"/>
      <c r="E57" s="3"/>
      <c r="F57" s="4" t="s">
        <v>14</v>
      </c>
      <c r="G57" s="5" t="s">
        <v>14</v>
      </c>
      <c r="H57" s="5" t="s">
        <v>14</v>
      </c>
      <c r="I57" s="53">
        <f t="shared" si="1"/>
        <v>0</v>
      </c>
      <c r="J57" s="54">
        <f>ROUND(IF($E57=0,0,($I57/$E57)),2)</f>
        <v>0</v>
      </c>
      <c r="K57" s="36"/>
      <c r="L57" s="36"/>
      <c r="M57" s="36"/>
      <c r="N57" s="3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</row>
    <row r="58" spans="1:143" ht="17.25" customHeight="1">
      <c r="A58" s="29">
        <v>44</v>
      </c>
      <c r="B58" s="104"/>
      <c r="C58" s="105"/>
      <c r="D58" s="2"/>
      <c r="E58" s="3"/>
      <c r="F58" s="4" t="s">
        <v>14</v>
      </c>
      <c r="G58" s="5" t="s">
        <v>14</v>
      </c>
      <c r="H58" s="5" t="s">
        <v>14</v>
      </c>
      <c r="I58" s="53">
        <f t="shared" si="1"/>
        <v>0</v>
      </c>
      <c r="J58" s="54">
        <f aca="true" t="shared" si="2" ref="J58:J99">ROUND(IF($E58=0,0,($I58/$E58)),2)</f>
        <v>0</v>
      </c>
      <c r="K58" s="36"/>
      <c r="L58" s="36"/>
      <c r="M58" s="36"/>
      <c r="N58" s="3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</row>
    <row r="59" spans="1:143" ht="17.25" customHeight="1">
      <c r="A59" s="29">
        <v>45</v>
      </c>
      <c r="B59" s="104"/>
      <c r="C59" s="105"/>
      <c r="D59" s="2"/>
      <c r="E59" s="3"/>
      <c r="F59" s="4" t="s">
        <v>14</v>
      </c>
      <c r="G59" s="5" t="s">
        <v>14</v>
      </c>
      <c r="H59" s="5" t="s">
        <v>14</v>
      </c>
      <c r="I59" s="53">
        <f t="shared" si="1"/>
        <v>0</v>
      </c>
      <c r="J59" s="54">
        <f t="shared" si="2"/>
        <v>0</v>
      </c>
      <c r="K59" s="36"/>
      <c r="L59" s="36"/>
      <c r="M59" s="36"/>
      <c r="N59" s="3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</row>
    <row r="60" spans="1:143" ht="17.25" customHeight="1">
      <c r="A60" s="29">
        <v>46</v>
      </c>
      <c r="B60" s="104"/>
      <c r="C60" s="105"/>
      <c r="D60" s="2"/>
      <c r="E60" s="3"/>
      <c r="F60" s="4" t="s">
        <v>14</v>
      </c>
      <c r="G60" s="5" t="s">
        <v>14</v>
      </c>
      <c r="H60" s="5" t="s">
        <v>14</v>
      </c>
      <c r="I60" s="53">
        <f t="shared" si="1"/>
        <v>0</v>
      </c>
      <c r="J60" s="54">
        <f t="shared" si="2"/>
        <v>0</v>
      </c>
      <c r="K60" s="36"/>
      <c r="L60" s="36"/>
      <c r="M60" s="36"/>
      <c r="N60" s="3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1:143" ht="17.25" customHeight="1">
      <c r="A61" s="29">
        <v>47</v>
      </c>
      <c r="B61" s="104"/>
      <c r="C61" s="105"/>
      <c r="D61" s="2"/>
      <c r="E61" s="3"/>
      <c r="F61" s="4" t="s">
        <v>14</v>
      </c>
      <c r="G61" s="5" t="s">
        <v>14</v>
      </c>
      <c r="H61" s="5" t="s">
        <v>14</v>
      </c>
      <c r="I61" s="53">
        <f t="shared" si="1"/>
        <v>0</v>
      </c>
      <c r="J61" s="54">
        <f t="shared" si="2"/>
        <v>0</v>
      </c>
      <c r="K61" s="36"/>
      <c r="L61" s="36"/>
      <c r="M61" s="36"/>
      <c r="N61" s="3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1:143" ht="17.25" customHeight="1">
      <c r="A62" s="29">
        <v>48</v>
      </c>
      <c r="B62" s="104"/>
      <c r="C62" s="105"/>
      <c r="D62" s="2"/>
      <c r="E62" s="3"/>
      <c r="F62" s="4" t="s">
        <v>14</v>
      </c>
      <c r="G62" s="5" t="s">
        <v>14</v>
      </c>
      <c r="H62" s="5" t="s">
        <v>14</v>
      </c>
      <c r="I62" s="53">
        <f t="shared" si="1"/>
        <v>0</v>
      </c>
      <c r="J62" s="54">
        <f t="shared" si="2"/>
        <v>0</v>
      </c>
      <c r="K62" s="36"/>
      <c r="L62" s="36"/>
      <c r="M62" s="36"/>
      <c r="N62" s="3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1:143" ht="17.25" customHeight="1">
      <c r="A63" s="29">
        <v>49</v>
      </c>
      <c r="B63" s="104"/>
      <c r="C63" s="105"/>
      <c r="D63" s="2"/>
      <c r="E63" s="3"/>
      <c r="F63" s="4" t="s">
        <v>14</v>
      </c>
      <c r="G63" s="5" t="s">
        <v>14</v>
      </c>
      <c r="H63" s="5" t="s">
        <v>14</v>
      </c>
      <c r="I63" s="53">
        <f t="shared" si="1"/>
        <v>0</v>
      </c>
      <c r="J63" s="54">
        <f t="shared" si="2"/>
        <v>0</v>
      </c>
      <c r="K63" s="36"/>
      <c r="L63" s="36"/>
      <c r="M63" s="36"/>
      <c r="N63" s="3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1:143" ht="17.25" customHeight="1">
      <c r="A64" s="29">
        <v>50</v>
      </c>
      <c r="B64" s="104"/>
      <c r="C64" s="105"/>
      <c r="D64" s="2"/>
      <c r="E64" s="3"/>
      <c r="F64" s="4" t="s">
        <v>14</v>
      </c>
      <c r="G64" s="5" t="s">
        <v>14</v>
      </c>
      <c r="H64" s="5" t="s">
        <v>14</v>
      </c>
      <c r="I64" s="53">
        <f t="shared" si="1"/>
        <v>0</v>
      </c>
      <c r="J64" s="54">
        <f t="shared" si="2"/>
        <v>0</v>
      </c>
      <c r="K64" s="36"/>
      <c r="L64" s="36"/>
      <c r="M64" s="36"/>
      <c r="N64" s="3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1:143" ht="17.25" customHeight="1">
      <c r="A65" s="29">
        <v>51</v>
      </c>
      <c r="B65" s="104"/>
      <c r="C65" s="105"/>
      <c r="D65" s="2"/>
      <c r="E65" s="3"/>
      <c r="F65" s="4" t="s">
        <v>14</v>
      </c>
      <c r="G65" s="5" t="s">
        <v>14</v>
      </c>
      <c r="H65" s="5" t="s">
        <v>14</v>
      </c>
      <c r="I65" s="53">
        <f t="shared" si="1"/>
        <v>0</v>
      </c>
      <c r="J65" s="54">
        <f t="shared" si="2"/>
        <v>0</v>
      </c>
      <c r="K65" s="36"/>
      <c r="L65" s="36"/>
      <c r="M65" s="36"/>
      <c r="N65" s="3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1:143" ht="17.25" customHeight="1">
      <c r="A66" s="29">
        <v>52</v>
      </c>
      <c r="B66" s="104"/>
      <c r="C66" s="105"/>
      <c r="D66" s="2"/>
      <c r="E66" s="3"/>
      <c r="F66" s="4" t="s">
        <v>14</v>
      </c>
      <c r="G66" s="5" t="s">
        <v>14</v>
      </c>
      <c r="H66" s="5" t="s">
        <v>14</v>
      </c>
      <c r="I66" s="53">
        <f t="shared" si="1"/>
        <v>0</v>
      </c>
      <c r="J66" s="54">
        <f t="shared" si="2"/>
        <v>0</v>
      </c>
      <c r="K66" s="36"/>
      <c r="L66" s="36"/>
      <c r="M66" s="36"/>
      <c r="N66" s="3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</row>
    <row r="67" spans="1:143" ht="17.25" customHeight="1">
      <c r="A67" s="29">
        <v>53</v>
      </c>
      <c r="B67" s="104"/>
      <c r="C67" s="105"/>
      <c r="D67" s="2"/>
      <c r="E67" s="3"/>
      <c r="F67" s="4" t="s">
        <v>14</v>
      </c>
      <c r="G67" s="5" t="s">
        <v>14</v>
      </c>
      <c r="H67" s="5" t="s">
        <v>14</v>
      </c>
      <c r="I67" s="53">
        <f t="shared" si="1"/>
        <v>0</v>
      </c>
      <c r="J67" s="54">
        <f t="shared" si="2"/>
        <v>0</v>
      </c>
      <c r="K67" s="36"/>
      <c r="L67" s="36"/>
      <c r="M67" s="36"/>
      <c r="N67" s="3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</row>
    <row r="68" spans="1:143" ht="17.25" customHeight="1">
      <c r="A68" s="29">
        <v>54</v>
      </c>
      <c r="B68" s="104"/>
      <c r="C68" s="105"/>
      <c r="D68" s="2"/>
      <c r="E68" s="3"/>
      <c r="F68" s="4" t="s">
        <v>14</v>
      </c>
      <c r="G68" s="5" t="s">
        <v>14</v>
      </c>
      <c r="H68" s="5" t="s">
        <v>14</v>
      </c>
      <c r="I68" s="53">
        <f t="shared" si="1"/>
        <v>0</v>
      </c>
      <c r="J68" s="54">
        <f t="shared" si="2"/>
        <v>0</v>
      </c>
      <c r="K68" s="36"/>
      <c r="L68" s="36"/>
      <c r="M68" s="36"/>
      <c r="N68" s="3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</row>
    <row r="69" spans="1:143" ht="17.25" customHeight="1">
      <c r="A69" s="29">
        <v>55</v>
      </c>
      <c r="B69" s="104"/>
      <c r="C69" s="105"/>
      <c r="D69" s="2"/>
      <c r="E69" s="3"/>
      <c r="F69" s="4" t="s">
        <v>14</v>
      </c>
      <c r="G69" s="5" t="s">
        <v>14</v>
      </c>
      <c r="H69" s="5" t="s">
        <v>14</v>
      </c>
      <c r="I69" s="53">
        <f t="shared" si="1"/>
        <v>0</v>
      </c>
      <c r="J69" s="54">
        <f t="shared" si="2"/>
        <v>0</v>
      </c>
      <c r="K69" s="36"/>
      <c r="L69" s="36"/>
      <c r="M69" s="36"/>
      <c r="N69" s="3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</row>
    <row r="70" spans="1:143" ht="17.25" customHeight="1">
      <c r="A70" s="29">
        <v>56</v>
      </c>
      <c r="B70" s="104"/>
      <c r="C70" s="105"/>
      <c r="D70" s="2"/>
      <c r="E70" s="3"/>
      <c r="F70" s="4" t="s">
        <v>14</v>
      </c>
      <c r="G70" s="5" t="s">
        <v>14</v>
      </c>
      <c r="H70" s="5" t="s">
        <v>14</v>
      </c>
      <c r="I70" s="53">
        <f t="shared" si="1"/>
        <v>0</v>
      </c>
      <c r="J70" s="54">
        <f t="shared" si="2"/>
        <v>0</v>
      </c>
      <c r="K70" s="36"/>
      <c r="L70" s="36"/>
      <c r="M70" s="36"/>
      <c r="N70" s="3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</row>
    <row r="71" spans="1:143" ht="17.25" customHeight="1">
      <c r="A71" s="29">
        <v>57</v>
      </c>
      <c r="B71" s="104"/>
      <c r="C71" s="105"/>
      <c r="D71" s="2"/>
      <c r="E71" s="3"/>
      <c r="F71" s="4" t="s">
        <v>14</v>
      </c>
      <c r="G71" s="5" t="s">
        <v>14</v>
      </c>
      <c r="H71" s="5" t="s">
        <v>14</v>
      </c>
      <c r="I71" s="53">
        <f t="shared" si="1"/>
        <v>0</v>
      </c>
      <c r="J71" s="54">
        <f t="shared" si="2"/>
        <v>0</v>
      </c>
      <c r="K71" s="36"/>
      <c r="L71" s="36"/>
      <c r="M71" s="36"/>
      <c r="N71" s="3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</row>
    <row r="72" spans="1:143" ht="17.25" customHeight="1">
      <c r="A72" s="29">
        <v>58</v>
      </c>
      <c r="B72" s="104"/>
      <c r="C72" s="105"/>
      <c r="D72" s="2"/>
      <c r="E72" s="3"/>
      <c r="F72" s="4" t="s">
        <v>14</v>
      </c>
      <c r="G72" s="5" t="s">
        <v>14</v>
      </c>
      <c r="H72" s="5" t="s">
        <v>14</v>
      </c>
      <c r="I72" s="53">
        <f t="shared" si="1"/>
        <v>0</v>
      </c>
      <c r="J72" s="54">
        <f t="shared" si="2"/>
        <v>0</v>
      </c>
      <c r="K72" s="36"/>
      <c r="L72" s="36"/>
      <c r="M72" s="36"/>
      <c r="N72" s="3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</row>
    <row r="73" spans="1:143" ht="17.25" customHeight="1">
      <c r="A73" s="29">
        <v>59</v>
      </c>
      <c r="B73" s="104"/>
      <c r="C73" s="105"/>
      <c r="D73" s="2"/>
      <c r="E73" s="3"/>
      <c r="F73" s="4" t="s">
        <v>14</v>
      </c>
      <c r="G73" s="5" t="s">
        <v>14</v>
      </c>
      <c r="H73" s="5" t="s">
        <v>14</v>
      </c>
      <c r="I73" s="53">
        <f t="shared" si="1"/>
        <v>0</v>
      </c>
      <c r="J73" s="54">
        <f t="shared" si="2"/>
        <v>0</v>
      </c>
      <c r="K73" s="36"/>
      <c r="L73" s="36"/>
      <c r="M73" s="36"/>
      <c r="N73" s="3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</row>
    <row r="74" spans="1:143" ht="17.25" customHeight="1">
      <c r="A74" s="29">
        <v>60</v>
      </c>
      <c r="B74" s="104"/>
      <c r="C74" s="105"/>
      <c r="D74" s="2"/>
      <c r="E74" s="3"/>
      <c r="F74" s="4" t="s">
        <v>14</v>
      </c>
      <c r="G74" s="5" t="s">
        <v>14</v>
      </c>
      <c r="H74" s="5" t="s">
        <v>14</v>
      </c>
      <c r="I74" s="53">
        <f t="shared" si="1"/>
        <v>0</v>
      </c>
      <c r="J74" s="54">
        <f t="shared" si="2"/>
        <v>0</v>
      </c>
      <c r="K74" s="36"/>
      <c r="L74" s="36"/>
      <c r="M74" s="36"/>
      <c r="N74" s="3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</row>
    <row r="75" spans="1:143" ht="17.25" customHeight="1">
      <c r="A75" s="29">
        <v>61</v>
      </c>
      <c r="B75" s="104"/>
      <c r="C75" s="105"/>
      <c r="D75" s="2"/>
      <c r="E75" s="3"/>
      <c r="F75" s="4" t="s">
        <v>14</v>
      </c>
      <c r="G75" s="5" t="s">
        <v>14</v>
      </c>
      <c r="H75" s="5" t="s">
        <v>14</v>
      </c>
      <c r="I75" s="53">
        <f t="shared" si="1"/>
        <v>0</v>
      </c>
      <c r="J75" s="54">
        <f t="shared" si="2"/>
        <v>0</v>
      </c>
      <c r="K75" s="36"/>
      <c r="L75" s="36"/>
      <c r="M75" s="36"/>
      <c r="N75" s="3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</row>
    <row r="76" spans="1:143" ht="17.25" customHeight="1">
      <c r="A76" s="29">
        <v>62</v>
      </c>
      <c r="B76" s="104"/>
      <c r="C76" s="105"/>
      <c r="D76" s="2"/>
      <c r="E76" s="3"/>
      <c r="F76" s="4" t="s">
        <v>14</v>
      </c>
      <c r="G76" s="5" t="s">
        <v>14</v>
      </c>
      <c r="H76" s="5" t="s">
        <v>14</v>
      </c>
      <c r="I76" s="53">
        <f t="shared" si="1"/>
        <v>0</v>
      </c>
      <c r="J76" s="54">
        <f t="shared" si="2"/>
        <v>0</v>
      </c>
      <c r="K76" s="36"/>
      <c r="L76" s="36"/>
      <c r="M76" s="36"/>
      <c r="N76" s="3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</row>
    <row r="77" spans="1:143" ht="17.25" customHeight="1">
      <c r="A77" s="29">
        <v>63</v>
      </c>
      <c r="B77" s="104"/>
      <c r="C77" s="105"/>
      <c r="D77" s="2"/>
      <c r="E77" s="3"/>
      <c r="F77" s="4" t="s">
        <v>14</v>
      </c>
      <c r="G77" s="5" t="s">
        <v>14</v>
      </c>
      <c r="H77" s="5" t="s">
        <v>14</v>
      </c>
      <c r="I77" s="53">
        <f t="shared" si="1"/>
        <v>0</v>
      </c>
      <c r="J77" s="54">
        <f t="shared" si="2"/>
        <v>0</v>
      </c>
      <c r="K77" s="36"/>
      <c r="L77" s="36"/>
      <c r="M77" s="36"/>
      <c r="N77" s="3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</row>
    <row r="78" spans="1:143" ht="17.25" customHeight="1">
      <c r="A78" s="29">
        <v>64</v>
      </c>
      <c r="B78" s="104"/>
      <c r="C78" s="105"/>
      <c r="D78" s="2"/>
      <c r="E78" s="3"/>
      <c r="F78" s="4" t="s">
        <v>14</v>
      </c>
      <c r="G78" s="5" t="s">
        <v>14</v>
      </c>
      <c r="H78" s="5" t="s">
        <v>14</v>
      </c>
      <c r="I78" s="53">
        <f t="shared" si="1"/>
        <v>0</v>
      </c>
      <c r="J78" s="54">
        <f t="shared" si="2"/>
        <v>0</v>
      </c>
      <c r="K78" s="36"/>
      <c r="L78" s="36"/>
      <c r="M78" s="36"/>
      <c r="N78" s="3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</row>
    <row r="79" spans="1:143" ht="17.25" customHeight="1">
      <c r="A79" s="29">
        <v>65</v>
      </c>
      <c r="B79" s="111"/>
      <c r="C79" s="112"/>
      <c r="D79" s="2"/>
      <c r="E79" s="3"/>
      <c r="F79" s="4" t="s">
        <v>14</v>
      </c>
      <c r="G79" s="5" t="s">
        <v>14</v>
      </c>
      <c r="H79" s="5" t="s">
        <v>14</v>
      </c>
      <c r="I79" s="53">
        <f t="shared" si="1"/>
        <v>0</v>
      </c>
      <c r="J79" s="54">
        <f t="shared" si="2"/>
        <v>0</v>
      </c>
      <c r="K79" s="36"/>
      <c r="L79" s="36"/>
      <c r="M79" s="36"/>
      <c r="N79" s="3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</row>
    <row r="80" spans="1:143" ht="17.25" customHeight="1">
      <c r="A80" s="29">
        <v>66</v>
      </c>
      <c r="B80" s="111"/>
      <c r="C80" s="112"/>
      <c r="D80" s="2"/>
      <c r="E80" s="3"/>
      <c r="F80" s="4" t="s">
        <v>14</v>
      </c>
      <c r="G80" s="5" t="s">
        <v>14</v>
      </c>
      <c r="H80" s="5" t="s">
        <v>14</v>
      </c>
      <c r="I80" s="53">
        <f t="shared" si="1"/>
        <v>0</v>
      </c>
      <c r="J80" s="54">
        <f t="shared" si="2"/>
        <v>0</v>
      </c>
      <c r="K80" s="36"/>
      <c r="L80" s="36"/>
      <c r="M80" s="36"/>
      <c r="N80" s="3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</row>
    <row r="81" spans="1:143" ht="17.25" customHeight="1">
      <c r="A81" s="29">
        <v>67</v>
      </c>
      <c r="B81" s="104"/>
      <c r="C81" s="105"/>
      <c r="D81" s="2"/>
      <c r="E81" s="3"/>
      <c r="F81" s="4" t="s">
        <v>14</v>
      </c>
      <c r="G81" s="5" t="s">
        <v>14</v>
      </c>
      <c r="H81" s="5" t="s">
        <v>14</v>
      </c>
      <c r="I81" s="53">
        <f t="shared" si="1"/>
        <v>0</v>
      </c>
      <c r="J81" s="54">
        <f t="shared" si="2"/>
        <v>0</v>
      </c>
      <c r="K81" s="36"/>
      <c r="L81" s="36"/>
      <c r="M81" s="36"/>
      <c r="N81" s="3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</row>
    <row r="82" spans="1:143" ht="17.25" customHeight="1">
      <c r="A82" s="29">
        <v>68</v>
      </c>
      <c r="B82" s="104"/>
      <c r="C82" s="105"/>
      <c r="D82" s="2"/>
      <c r="E82" s="3"/>
      <c r="F82" s="4" t="s">
        <v>14</v>
      </c>
      <c r="G82" s="5" t="s">
        <v>14</v>
      </c>
      <c r="H82" s="5" t="s">
        <v>14</v>
      </c>
      <c r="I82" s="53">
        <f t="shared" si="1"/>
        <v>0</v>
      </c>
      <c r="J82" s="54">
        <f t="shared" si="2"/>
        <v>0</v>
      </c>
      <c r="K82" s="36"/>
      <c r="L82" s="36"/>
      <c r="M82" s="36"/>
      <c r="N82" s="3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</row>
    <row r="83" spans="1:143" ht="17.25" customHeight="1">
      <c r="A83" s="29">
        <v>69</v>
      </c>
      <c r="B83" s="104"/>
      <c r="C83" s="105"/>
      <c r="D83" s="2"/>
      <c r="E83" s="3"/>
      <c r="F83" s="4" t="s">
        <v>14</v>
      </c>
      <c r="G83" s="5" t="s">
        <v>14</v>
      </c>
      <c r="H83" s="5" t="s">
        <v>14</v>
      </c>
      <c r="I83" s="53">
        <f t="shared" si="1"/>
        <v>0</v>
      </c>
      <c r="J83" s="54">
        <f t="shared" si="2"/>
        <v>0</v>
      </c>
      <c r="K83" s="36"/>
      <c r="L83" s="36"/>
      <c r="M83" s="36"/>
      <c r="N83" s="3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</row>
    <row r="84" spans="1:143" ht="17.25" customHeight="1">
      <c r="A84" s="29">
        <v>70</v>
      </c>
      <c r="B84" s="106"/>
      <c r="C84" s="107"/>
      <c r="D84" s="99"/>
      <c r="E84" s="3"/>
      <c r="F84" s="4" t="s">
        <v>14</v>
      </c>
      <c r="G84" s="5" t="s">
        <v>14</v>
      </c>
      <c r="H84" s="5" t="s">
        <v>14</v>
      </c>
      <c r="I84" s="53">
        <f t="shared" si="1"/>
        <v>0</v>
      </c>
      <c r="J84" s="54">
        <f t="shared" si="2"/>
        <v>0</v>
      </c>
      <c r="K84" s="36"/>
      <c r="L84" s="36"/>
      <c r="M84" s="36"/>
      <c r="N84" s="3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</row>
    <row r="85" spans="1:143" ht="17.25" customHeight="1">
      <c r="A85" s="29">
        <v>71</v>
      </c>
      <c r="B85" s="104"/>
      <c r="C85" s="105"/>
      <c r="D85" s="2"/>
      <c r="E85" s="3"/>
      <c r="F85" s="4" t="s">
        <v>14</v>
      </c>
      <c r="G85" s="5" t="s">
        <v>14</v>
      </c>
      <c r="H85" s="5" t="s">
        <v>14</v>
      </c>
      <c r="I85" s="53">
        <f t="shared" si="1"/>
        <v>0</v>
      </c>
      <c r="J85" s="54">
        <f t="shared" si="2"/>
        <v>0</v>
      </c>
      <c r="K85" s="36"/>
      <c r="L85" s="36"/>
      <c r="M85" s="36"/>
      <c r="N85" s="3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</row>
    <row r="86" spans="1:143" ht="17.25" customHeight="1">
      <c r="A86" s="29">
        <v>72</v>
      </c>
      <c r="B86" s="104"/>
      <c r="C86" s="105"/>
      <c r="D86" s="2"/>
      <c r="E86" s="3"/>
      <c r="F86" s="4" t="s">
        <v>14</v>
      </c>
      <c r="G86" s="5" t="s">
        <v>14</v>
      </c>
      <c r="H86" s="5" t="s">
        <v>14</v>
      </c>
      <c r="I86" s="53">
        <f t="shared" si="1"/>
        <v>0</v>
      </c>
      <c r="J86" s="54">
        <f t="shared" si="2"/>
        <v>0</v>
      </c>
      <c r="K86" s="36"/>
      <c r="L86" s="36"/>
      <c r="M86" s="36"/>
      <c r="N86" s="3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</row>
    <row r="87" spans="1:143" ht="17.25" customHeight="1">
      <c r="A87" s="29">
        <v>73</v>
      </c>
      <c r="B87" s="104"/>
      <c r="C87" s="105"/>
      <c r="D87" s="2"/>
      <c r="E87" s="3"/>
      <c r="F87" s="4" t="s">
        <v>14</v>
      </c>
      <c r="G87" s="5" t="s">
        <v>14</v>
      </c>
      <c r="H87" s="5" t="s">
        <v>14</v>
      </c>
      <c r="I87" s="53">
        <f t="shared" si="1"/>
        <v>0</v>
      </c>
      <c r="J87" s="54">
        <f t="shared" si="2"/>
        <v>0</v>
      </c>
      <c r="K87" s="36"/>
      <c r="L87" s="36"/>
      <c r="M87" s="36"/>
      <c r="N87" s="3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</row>
    <row r="88" spans="1:143" ht="17.25" customHeight="1">
      <c r="A88" s="29">
        <v>74</v>
      </c>
      <c r="B88" s="104"/>
      <c r="C88" s="105"/>
      <c r="D88" s="2"/>
      <c r="E88" s="3"/>
      <c r="F88" s="4" t="s">
        <v>14</v>
      </c>
      <c r="G88" s="5" t="s">
        <v>14</v>
      </c>
      <c r="H88" s="5" t="s">
        <v>14</v>
      </c>
      <c r="I88" s="53">
        <f t="shared" si="1"/>
        <v>0</v>
      </c>
      <c r="J88" s="54">
        <f t="shared" si="2"/>
        <v>0</v>
      </c>
      <c r="K88" s="36"/>
      <c r="L88" s="36"/>
      <c r="M88" s="36"/>
      <c r="N88" s="3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</row>
    <row r="89" spans="1:143" ht="17.25" customHeight="1">
      <c r="A89" s="29">
        <v>75</v>
      </c>
      <c r="B89" s="104"/>
      <c r="C89" s="105"/>
      <c r="D89" s="2"/>
      <c r="E89" s="3"/>
      <c r="F89" s="4" t="s">
        <v>14</v>
      </c>
      <c r="G89" s="5" t="s">
        <v>14</v>
      </c>
      <c r="H89" s="5" t="s">
        <v>14</v>
      </c>
      <c r="I89" s="53">
        <f t="shared" si="1"/>
        <v>0</v>
      </c>
      <c r="J89" s="54">
        <f t="shared" si="2"/>
        <v>0</v>
      </c>
      <c r="K89" s="36"/>
      <c r="L89" s="36"/>
      <c r="M89" s="36"/>
      <c r="N89" s="3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</row>
    <row r="90" spans="1:143" ht="17.25" customHeight="1">
      <c r="A90" s="29">
        <v>76</v>
      </c>
      <c r="B90" s="104"/>
      <c r="C90" s="105"/>
      <c r="D90" s="2"/>
      <c r="E90" s="3"/>
      <c r="F90" s="4" t="s">
        <v>14</v>
      </c>
      <c r="G90" s="5" t="s">
        <v>14</v>
      </c>
      <c r="H90" s="5" t="s">
        <v>14</v>
      </c>
      <c r="I90" s="53">
        <f t="shared" si="1"/>
        <v>0</v>
      </c>
      <c r="J90" s="54">
        <f t="shared" si="2"/>
        <v>0</v>
      </c>
      <c r="K90" s="36"/>
      <c r="L90" s="36"/>
      <c r="M90" s="36"/>
      <c r="N90" s="3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</row>
    <row r="91" spans="1:143" ht="17.25" customHeight="1">
      <c r="A91" s="29">
        <v>77</v>
      </c>
      <c r="B91" s="104"/>
      <c r="C91" s="105"/>
      <c r="D91" s="2"/>
      <c r="E91" s="3"/>
      <c r="F91" s="4" t="s">
        <v>14</v>
      </c>
      <c r="G91" s="5" t="s">
        <v>14</v>
      </c>
      <c r="H91" s="5" t="s">
        <v>14</v>
      </c>
      <c r="I91" s="53">
        <f t="shared" si="1"/>
        <v>0</v>
      </c>
      <c r="J91" s="54">
        <f t="shared" si="2"/>
        <v>0</v>
      </c>
      <c r="K91" s="36"/>
      <c r="L91" s="36"/>
      <c r="M91" s="36"/>
      <c r="N91" s="3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</row>
    <row r="92" spans="1:143" ht="17.25" customHeight="1">
      <c r="A92" s="29">
        <v>78</v>
      </c>
      <c r="B92" s="104"/>
      <c r="C92" s="105"/>
      <c r="D92" s="2"/>
      <c r="E92" s="3"/>
      <c r="F92" s="4" t="s">
        <v>14</v>
      </c>
      <c r="G92" s="5" t="s">
        <v>14</v>
      </c>
      <c r="H92" s="5" t="s">
        <v>14</v>
      </c>
      <c r="I92" s="53">
        <f t="shared" si="1"/>
        <v>0</v>
      </c>
      <c r="J92" s="54">
        <f t="shared" si="2"/>
        <v>0</v>
      </c>
      <c r="K92" s="36"/>
      <c r="L92" s="36"/>
      <c r="M92" s="36"/>
      <c r="N92" s="3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</row>
    <row r="93" spans="1:143" ht="17.25" customHeight="1">
      <c r="A93" s="29">
        <v>79</v>
      </c>
      <c r="B93" s="104"/>
      <c r="C93" s="105"/>
      <c r="D93" s="2"/>
      <c r="E93" s="3"/>
      <c r="F93" s="4" t="s">
        <v>14</v>
      </c>
      <c r="G93" s="5" t="s">
        <v>14</v>
      </c>
      <c r="H93" s="5" t="s">
        <v>14</v>
      </c>
      <c r="I93" s="53">
        <f t="shared" si="1"/>
        <v>0</v>
      </c>
      <c r="J93" s="54">
        <f t="shared" si="2"/>
        <v>0</v>
      </c>
      <c r="K93" s="36"/>
      <c r="L93" s="36"/>
      <c r="M93" s="36"/>
      <c r="N93" s="3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</row>
    <row r="94" spans="1:143" ht="17.25" customHeight="1">
      <c r="A94" s="29">
        <v>80</v>
      </c>
      <c r="B94" s="104"/>
      <c r="C94" s="105"/>
      <c r="D94" s="2"/>
      <c r="E94" s="3"/>
      <c r="F94" s="4" t="s">
        <v>14</v>
      </c>
      <c r="G94" s="5" t="s">
        <v>14</v>
      </c>
      <c r="H94" s="5" t="s">
        <v>14</v>
      </c>
      <c r="I94" s="53">
        <f t="shared" si="1"/>
        <v>0</v>
      </c>
      <c r="J94" s="54">
        <f t="shared" si="2"/>
        <v>0</v>
      </c>
      <c r="K94" s="36"/>
      <c r="L94" s="36"/>
      <c r="M94" s="36"/>
      <c r="N94" s="3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</row>
    <row r="95" spans="1:143" ht="17.25" customHeight="1">
      <c r="A95" s="29">
        <v>81</v>
      </c>
      <c r="B95" s="104"/>
      <c r="C95" s="105"/>
      <c r="D95" s="2"/>
      <c r="E95" s="3"/>
      <c r="F95" s="4" t="s">
        <v>14</v>
      </c>
      <c r="G95" s="5" t="s">
        <v>14</v>
      </c>
      <c r="H95" s="5" t="s">
        <v>14</v>
      </c>
      <c r="I95" s="53">
        <f t="shared" si="1"/>
        <v>0</v>
      </c>
      <c r="J95" s="54">
        <f t="shared" si="2"/>
        <v>0</v>
      </c>
      <c r="K95" s="36"/>
      <c r="L95" s="36"/>
      <c r="M95" s="36"/>
      <c r="N95" s="3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</row>
    <row r="96" spans="1:143" ht="17.25" customHeight="1">
      <c r="A96" s="29">
        <v>82</v>
      </c>
      <c r="B96" s="104"/>
      <c r="C96" s="105"/>
      <c r="D96" s="2"/>
      <c r="E96" s="3"/>
      <c r="F96" s="4" t="s">
        <v>14</v>
      </c>
      <c r="G96" s="5" t="s">
        <v>14</v>
      </c>
      <c r="H96" s="5" t="s">
        <v>14</v>
      </c>
      <c r="I96" s="53">
        <f t="shared" si="1"/>
        <v>0</v>
      </c>
      <c r="J96" s="54">
        <f t="shared" si="2"/>
        <v>0</v>
      </c>
      <c r="K96" s="36"/>
      <c r="L96" s="36"/>
      <c r="M96" s="36"/>
      <c r="N96" s="3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</row>
    <row r="97" spans="1:143" ht="17.25" customHeight="1">
      <c r="A97" s="29">
        <v>83</v>
      </c>
      <c r="B97" s="104"/>
      <c r="C97" s="105"/>
      <c r="D97" s="2"/>
      <c r="E97" s="3"/>
      <c r="F97" s="4" t="s">
        <v>14</v>
      </c>
      <c r="G97" s="5" t="s">
        <v>14</v>
      </c>
      <c r="H97" s="5" t="s">
        <v>14</v>
      </c>
      <c r="I97" s="53">
        <f t="shared" si="1"/>
        <v>0</v>
      </c>
      <c r="J97" s="54">
        <f t="shared" si="2"/>
        <v>0</v>
      </c>
      <c r="K97" s="36"/>
      <c r="L97" s="36"/>
      <c r="M97" s="36"/>
      <c r="N97" s="3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</row>
    <row r="98" spans="1:143" ht="17.25" customHeight="1">
      <c r="A98" s="29">
        <v>84</v>
      </c>
      <c r="B98" s="104"/>
      <c r="C98" s="105"/>
      <c r="D98" s="2"/>
      <c r="E98" s="3"/>
      <c r="F98" s="4" t="s">
        <v>14</v>
      </c>
      <c r="G98" s="5" t="s">
        <v>14</v>
      </c>
      <c r="H98" s="5" t="s">
        <v>14</v>
      </c>
      <c r="I98" s="53">
        <f t="shared" si="1"/>
        <v>0</v>
      </c>
      <c r="J98" s="54">
        <f t="shared" si="2"/>
        <v>0</v>
      </c>
      <c r="K98" s="36"/>
      <c r="L98" s="36"/>
      <c r="M98" s="36"/>
      <c r="N98" s="3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</row>
    <row r="99" spans="1:143" ht="17.25" customHeight="1" thickBot="1">
      <c r="A99" s="29">
        <v>85</v>
      </c>
      <c r="B99" s="106"/>
      <c r="C99" s="107"/>
      <c r="D99" s="99"/>
      <c r="E99" s="3"/>
      <c r="F99" s="4" t="s">
        <v>14</v>
      </c>
      <c r="G99" s="5" t="s">
        <v>14</v>
      </c>
      <c r="H99" s="5" t="s">
        <v>14</v>
      </c>
      <c r="I99" s="53">
        <f t="shared" si="1"/>
        <v>0</v>
      </c>
      <c r="J99" s="54">
        <f t="shared" si="2"/>
        <v>0</v>
      </c>
      <c r="K99" s="36"/>
      <c r="L99" s="36"/>
      <c r="M99" s="36"/>
      <c r="N99" s="3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</row>
    <row r="100" spans="1:143" s="14" customFormat="1" ht="17.25" customHeight="1" thickBot="1">
      <c r="A100" s="29">
        <v>86</v>
      </c>
      <c r="B100" s="100" t="s">
        <v>15</v>
      </c>
      <c r="C100" s="101"/>
      <c r="D100" s="102"/>
      <c r="E100" s="93">
        <f>IF($Q$1=1,SUM(E13:E99),SUM(E13:E55))</f>
        <v>0</v>
      </c>
      <c r="F100" s="94">
        <f>IF($Q$1=1,SUM(F13:F99),SUM(F13:F55))</f>
        <v>0</v>
      </c>
      <c r="G100" s="94">
        <f>IF($Q$1=1,SUM(G13:G99),SUM(G13:G55))</f>
        <v>0</v>
      </c>
      <c r="H100" s="94">
        <f>IF($Q$1=1,SUM(H13:H99),SUM(H13:H55))</f>
        <v>0</v>
      </c>
      <c r="I100" s="55">
        <f>IF($Q$1=1,SUM(I13:I99),SUM(I13:I55))</f>
        <v>0</v>
      </c>
      <c r="J100" s="89">
        <f>IF($E$100&gt;0,$I$100/$E$100,0)</f>
        <v>0</v>
      </c>
      <c r="K100" s="36"/>
      <c r="L100" s="36"/>
      <c r="M100" s="36"/>
      <c r="N100" s="36"/>
      <c r="O100" s="6"/>
      <c r="P100" s="6"/>
      <c r="Q100" s="6"/>
      <c r="R100" s="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</row>
    <row r="101" spans="1:18" s="13" customFormat="1" ht="17.25" customHeight="1">
      <c r="A101" s="30"/>
      <c r="B101" s="74"/>
      <c r="C101" s="74"/>
      <c r="D101" s="74"/>
      <c r="E101" s="75"/>
      <c r="F101" s="76"/>
      <c r="G101" s="76"/>
      <c r="H101" s="76"/>
      <c r="I101" s="56"/>
      <c r="J101" s="90"/>
      <c r="K101" s="36"/>
      <c r="L101" s="36"/>
      <c r="M101" s="36"/>
      <c r="N101" s="36"/>
      <c r="O101" s="6"/>
      <c r="P101" s="6"/>
      <c r="Q101" s="6"/>
      <c r="R101" s="6"/>
    </row>
    <row r="102" spans="1:143" s="14" customFormat="1" ht="17.25" customHeight="1">
      <c r="A102" s="29"/>
      <c r="B102" s="74"/>
      <c r="C102" s="74"/>
      <c r="D102" s="74"/>
      <c r="E102" s="77"/>
      <c r="F102" s="78"/>
      <c r="G102" s="78"/>
      <c r="H102" s="78"/>
      <c r="I102" s="57"/>
      <c r="J102" s="90"/>
      <c r="K102" s="36"/>
      <c r="L102" s="36"/>
      <c r="M102" s="36"/>
      <c r="N102" s="36"/>
      <c r="O102" s="6"/>
      <c r="P102" s="6"/>
      <c r="Q102" s="6"/>
      <c r="R102" s="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</row>
    <row r="103" spans="1:143" s="14" customFormat="1" ht="9.75" customHeight="1">
      <c r="A103" s="29"/>
      <c r="B103" s="74"/>
      <c r="C103" s="74"/>
      <c r="D103" s="74"/>
      <c r="E103" s="77"/>
      <c r="F103" s="78"/>
      <c r="G103" s="78"/>
      <c r="H103" s="78"/>
      <c r="I103" s="57"/>
      <c r="J103" s="90"/>
      <c r="K103" s="36"/>
      <c r="L103" s="36"/>
      <c r="M103" s="36"/>
      <c r="N103" s="36"/>
      <c r="O103" s="6"/>
      <c r="P103" s="6"/>
      <c r="Q103" s="6"/>
      <c r="R103" s="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</row>
    <row r="104" spans="1:148" ht="31.5">
      <c r="A104" s="29"/>
      <c r="B104" s="32"/>
      <c r="C104" s="32"/>
      <c r="D104" s="79" t="s">
        <v>16</v>
      </c>
      <c r="E104" s="80"/>
      <c r="F104" s="81" t="s">
        <v>18</v>
      </c>
      <c r="G104" s="81" t="s">
        <v>17</v>
      </c>
      <c r="H104" s="82"/>
      <c r="I104" s="58"/>
      <c r="J104" s="60"/>
      <c r="K104" s="36"/>
      <c r="L104" s="36"/>
      <c r="M104" s="36"/>
      <c r="N104" s="3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</row>
    <row r="105" spans="1:148" ht="15">
      <c r="A105" s="29">
        <f>1+A100</f>
        <v>87</v>
      </c>
      <c r="B105" s="32"/>
      <c r="C105" s="83"/>
      <c r="D105" s="84" t="s">
        <v>22</v>
      </c>
      <c r="E105" s="15">
        <v>0</v>
      </c>
      <c r="F105" s="16">
        <v>0</v>
      </c>
      <c r="G105" s="87">
        <f>$E105*$F105</f>
        <v>0</v>
      </c>
      <c r="H105" s="66"/>
      <c r="I105" s="58"/>
      <c r="J105" s="60"/>
      <c r="K105" s="36"/>
      <c r="L105" s="36"/>
      <c r="M105" s="36"/>
      <c r="N105" s="3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</row>
    <row r="106" spans="1:148" ht="15">
      <c r="A106" s="29">
        <f>+A105+1</f>
        <v>88</v>
      </c>
      <c r="B106" s="32"/>
      <c r="C106" s="83"/>
      <c r="D106" s="85" t="s">
        <v>24</v>
      </c>
      <c r="E106" s="17">
        <v>0</v>
      </c>
      <c r="F106" s="18">
        <v>0</v>
      </c>
      <c r="G106" s="88">
        <f>$E106*$F106</f>
        <v>0</v>
      </c>
      <c r="H106" s="66"/>
      <c r="I106" s="58"/>
      <c r="J106" s="60"/>
      <c r="K106" s="36"/>
      <c r="L106" s="36"/>
      <c r="M106" s="36"/>
      <c r="N106" s="3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</row>
    <row r="107" spans="1:18" ht="15">
      <c r="A107" s="29">
        <f>+A106+1</f>
        <v>89</v>
      </c>
      <c r="B107" s="32"/>
      <c r="C107" s="83"/>
      <c r="D107" s="86" t="s">
        <v>23</v>
      </c>
      <c r="E107" s="19">
        <v>0</v>
      </c>
      <c r="F107" s="20">
        <v>0</v>
      </c>
      <c r="G107" s="88">
        <f>$E107*$F107</f>
        <v>0</v>
      </c>
      <c r="H107" s="66"/>
      <c r="I107" s="58"/>
      <c r="J107" s="59"/>
      <c r="K107" s="36"/>
      <c r="L107" s="36"/>
      <c r="M107" s="36"/>
      <c r="N107" s="36"/>
      <c r="O107" s="6"/>
      <c r="P107" s="6"/>
      <c r="Q107" s="6"/>
      <c r="R107" s="6"/>
    </row>
    <row r="108" spans="1:18" ht="15.75">
      <c r="A108" s="29">
        <f>+A107+1</f>
        <v>90</v>
      </c>
      <c r="B108" s="32"/>
      <c r="C108" s="61"/>
      <c r="D108" s="62" t="s">
        <v>19</v>
      </c>
      <c r="E108" s="63">
        <f>ROUND(IF($F$108=0,0,$G$108/$F$108),2)</f>
        <v>0</v>
      </c>
      <c r="F108" s="64">
        <f>SUM(F105:F107)</f>
        <v>0</v>
      </c>
      <c r="G108" s="65">
        <f>SUM($G105:$G107)</f>
        <v>0</v>
      </c>
      <c r="H108" s="66"/>
      <c r="I108" s="58"/>
      <c r="J108" s="60"/>
      <c r="K108" s="36"/>
      <c r="L108" s="36"/>
      <c r="M108" s="36"/>
      <c r="N108" s="36"/>
      <c r="O108" s="6"/>
      <c r="P108" s="6"/>
      <c r="Q108" s="6"/>
      <c r="R108" s="6"/>
    </row>
    <row r="109" spans="1:18" ht="15.75">
      <c r="A109" s="29">
        <f>+A108+1</f>
        <v>91</v>
      </c>
      <c r="B109" s="32"/>
      <c r="C109" s="61"/>
      <c r="D109" s="67" t="s">
        <v>21</v>
      </c>
      <c r="E109" s="68">
        <f>ROUND(IF($E$100=0,0,(($I$100)/($E$100))),2)</f>
        <v>0</v>
      </c>
      <c r="F109" s="36"/>
      <c r="G109" s="36"/>
      <c r="H109" s="36"/>
      <c r="I109" s="59"/>
      <c r="J109" s="60"/>
      <c r="K109" s="36"/>
      <c r="L109" s="36"/>
      <c r="M109" s="36"/>
      <c r="N109" s="36"/>
      <c r="O109" s="6"/>
      <c r="P109" s="6"/>
      <c r="Q109" s="6"/>
      <c r="R109" s="6"/>
    </row>
    <row r="110" spans="1:18" ht="15.75">
      <c r="A110" s="29">
        <f>+A109+1</f>
        <v>92</v>
      </c>
      <c r="B110" s="61"/>
      <c r="C110" s="61"/>
      <c r="D110" s="67" t="s">
        <v>20</v>
      </c>
      <c r="E110" s="69" t="e">
        <f>IF($E$100=$F$108,ROUND($E$108-(($I$100)/($E$100)),2),"               VISITS NOT EQUAL")</f>
        <v>#DIV/0!</v>
      </c>
      <c r="F110" s="70"/>
      <c r="G110" s="36"/>
      <c r="H110" s="36"/>
      <c r="I110" s="59"/>
      <c r="J110" s="60"/>
      <c r="K110" s="36"/>
      <c r="L110" s="36"/>
      <c r="M110" s="36"/>
      <c r="N110" s="36"/>
      <c r="O110" s="6"/>
      <c r="P110" s="6"/>
      <c r="Q110" s="6"/>
      <c r="R110" s="6"/>
    </row>
    <row r="111" spans="1:18" ht="15">
      <c r="A111" s="26"/>
      <c r="B111" s="61"/>
      <c r="C111" s="61"/>
      <c r="D111" s="61"/>
      <c r="E111" s="34"/>
      <c r="F111" s="60"/>
      <c r="G111" s="71"/>
      <c r="H111" s="71"/>
      <c r="I111" s="60"/>
      <c r="J111" s="60"/>
      <c r="K111" s="36"/>
      <c r="L111" s="36"/>
      <c r="M111" s="36"/>
      <c r="N111" s="36"/>
      <c r="O111" s="6"/>
      <c r="P111" s="6"/>
      <c r="Q111" s="6"/>
      <c r="R111" s="6"/>
    </row>
    <row r="112" spans="1:18" ht="15">
      <c r="A112" s="26"/>
      <c r="B112" s="61"/>
      <c r="C112" s="61"/>
      <c r="D112" s="61"/>
      <c r="E112" s="34"/>
      <c r="F112" s="60"/>
      <c r="G112" s="60"/>
      <c r="H112" s="60"/>
      <c r="I112" s="60"/>
      <c r="J112" s="60"/>
      <c r="K112" s="36"/>
      <c r="L112" s="36"/>
      <c r="M112" s="36"/>
      <c r="N112" s="36"/>
      <c r="O112" s="6"/>
      <c r="P112" s="6"/>
      <c r="Q112" s="6"/>
      <c r="R112" s="6"/>
    </row>
    <row r="113" spans="1:18" ht="12.75">
      <c r="A113" s="26"/>
      <c r="B113" s="61"/>
      <c r="C113" s="61"/>
      <c r="D113" s="61"/>
      <c r="E113" s="34"/>
      <c r="F113" s="34"/>
      <c r="G113" s="34"/>
      <c r="H113" s="34"/>
      <c r="I113" s="34"/>
      <c r="J113" s="34"/>
      <c r="K113" s="36"/>
      <c r="L113" s="36"/>
      <c r="M113" s="36"/>
      <c r="N113" s="36"/>
      <c r="O113" s="6"/>
      <c r="P113" s="6"/>
      <c r="Q113" s="6"/>
      <c r="R113" s="6"/>
    </row>
    <row r="114" spans="1:18" ht="12.75">
      <c r="A114" s="26"/>
      <c r="B114" s="61"/>
      <c r="C114" s="61"/>
      <c r="D114" s="61"/>
      <c r="E114" s="34"/>
      <c r="F114" s="34"/>
      <c r="G114" s="34"/>
      <c r="H114" s="34"/>
      <c r="I114" s="34"/>
      <c r="J114" s="34"/>
      <c r="K114" s="36"/>
      <c r="L114" s="36"/>
      <c r="M114" s="36"/>
      <c r="N114" s="36"/>
      <c r="O114" s="6"/>
      <c r="P114" s="6"/>
      <c r="Q114" s="6"/>
      <c r="R114" s="6"/>
    </row>
    <row r="115" spans="1:18" ht="12.75">
      <c r="A115" s="26"/>
      <c r="B115" s="61"/>
      <c r="C115" s="61"/>
      <c r="D115" s="61"/>
      <c r="E115" s="34"/>
      <c r="F115" s="34"/>
      <c r="G115" s="34"/>
      <c r="H115" s="34"/>
      <c r="I115" s="34"/>
      <c r="J115" s="34"/>
      <c r="K115" s="36"/>
      <c r="L115" s="36"/>
      <c r="M115" s="36"/>
      <c r="N115" s="36"/>
      <c r="O115" s="6"/>
      <c r="P115" s="6"/>
      <c r="Q115" s="6"/>
      <c r="R115" s="6"/>
    </row>
    <row r="116" spans="1:18" ht="12.75">
      <c r="A116" s="26"/>
      <c r="B116" s="61"/>
      <c r="C116" s="61"/>
      <c r="D116" s="61"/>
      <c r="E116" s="34"/>
      <c r="F116" s="34"/>
      <c r="G116" s="34"/>
      <c r="H116" s="34"/>
      <c r="I116" s="34"/>
      <c r="J116" s="34"/>
      <c r="K116" s="36"/>
      <c r="L116" s="36"/>
      <c r="M116" s="36"/>
      <c r="N116" s="36"/>
      <c r="O116" s="6"/>
      <c r="P116" s="6"/>
      <c r="Q116" s="6"/>
      <c r="R116" s="6"/>
    </row>
    <row r="117" spans="1:14" ht="12.75">
      <c r="A117" s="26"/>
      <c r="B117" s="61"/>
      <c r="C117" s="61"/>
      <c r="D117" s="61"/>
      <c r="E117" s="34"/>
      <c r="F117" s="34"/>
      <c r="G117" s="34"/>
      <c r="H117" s="34"/>
      <c r="I117" s="34"/>
      <c r="J117" s="34"/>
      <c r="K117" s="34"/>
      <c r="L117" s="34"/>
      <c r="M117" s="36"/>
      <c r="N117" s="34"/>
    </row>
    <row r="118" spans="1:14" ht="12.75">
      <c r="A118" s="26"/>
      <c r="B118" s="61"/>
      <c r="C118" s="61"/>
      <c r="D118" s="61"/>
      <c r="E118" s="34"/>
      <c r="F118" s="34"/>
      <c r="G118" s="34"/>
      <c r="H118" s="34"/>
      <c r="I118" s="34"/>
      <c r="J118" s="34"/>
      <c r="K118" s="34"/>
      <c r="L118" s="34"/>
      <c r="M118" s="36"/>
      <c r="N118" s="34"/>
    </row>
    <row r="119" spans="1:14" ht="12.75">
      <c r="A119" s="26"/>
      <c r="B119" s="61"/>
      <c r="C119" s="61"/>
      <c r="D119" s="61"/>
      <c r="E119" s="34"/>
      <c r="F119" s="34"/>
      <c r="G119" s="34"/>
      <c r="H119" s="34"/>
      <c r="I119" s="34"/>
      <c r="J119" s="34"/>
      <c r="K119" s="34"/>
      <c r="L119" s="34"/>
      <c r="M119" s="36"/>
      <c r="N119" s="34"/>
    </row>
    <row r="120" spans="1:14" ht="12.75">
      <c r="A120" s="26"/>
      <c r="B120" s="61"/>
      <c r="C120" s="61"/>
      <c r="D120" s="61"/>
      <c r="E120" s="34"/>
      <c r="F120" s="34"/>
      <c r="G120" s="34"/>
      <c r="H120" s="34"/>
      <c r="I120" s="34"/>
      <c r="J120" s="34"/>
      <c r="K120" s="34"/>
      <c r="L120" s="34"/>
      <c r="M120" s="36"/>
      <c r="N120" s="34"/>
    </row>
    <row r="121" spans="1:14" ht="12.75">
      <c r="A121" s="26"/>
      <c r="B121" s="61"/>
      <c r="C121" s="61"/>
      <c r="D121" s="61"/>
      <c r="E121" s="34"/>
      <c r="F121" s="34"/>
      <c r="G121" s="34"/>
      <c r="H121" s="34"/>
      <c r="I121" s="34"/>
      <c r="J121" s="34"/>
      <c r="K121" s="34"/>
      <c r="L121" s="34"/>
      <c r="M121" s="36"/>
      <c r="N121" s="34"/>
    </row>
    <row r="122" spans="1:14" ht="12.75">
      <c r="A122" s="26"/>
      <c r="B122" s="61"/>
      <c r="C122" s="61"/>
      <c r="D122" s="61"/>
      <c r="E122" s="34"/>
      <c r="F122" s="34"/>
      <c r="G122" s="34"/>
      <c r="H122" s="34"/>
      <c r="I122" s="34"/>
      <c r="J122" s="34"/>
      <c r="K122" s="34"/>
      <c r="L122" s="34"/>
      <c r="M122" s="36"/>
      <c r="N122" s="34"/>
    </row>
    <row r="123" spans="1:14" ht="15.75">
      <c r="A123" s="26"/>
      <c r="B123" s="72"/>
      <c r="C123" s="72"/>
      <c r="D123" s="72"/>
      <c r="E123" s="34"/>
      <c r="F123" s="73"/>
      <c r="G123" s="36"/>
      <c r="H123" s="36"/>
      <c r="I123" s="36"/>
      <c r="J123" s="34"/>
      <c r="K123" s="36"/>
      <c r="L123" s="34"/>
      <c r="M123" s="36"/>
      <c r="N123" s="34"/>
    </row>
    <row r="124" spans="1:14" ht="12.75">
      <c r="A124" s="26"/>
      <c r="B124" s="61"/>
      <c r="C124" s="61"/>
      <c r="D124" s="61"/>
      <c r="E124" s="34"/>
      <c r="F124" s="34"/>
      <c r="G124" s="34"/>
      <c r="H124" s="34"/>
      <c r="I124" s="34"/>
      <c r="J124" s="34"/>
      <c r="K124" s="34"/>
      <c r="L124" s="34"/>
      <c r="M124" s="36"/>
      <c r="N124" s="34"/>
    </row>
    <row r="125" spans="1:14" ht="12.75">
      <c r="A125" s="26"/>
      <c r="B125" s="61"/>
      <c r="C125" s="61"/>
      <c r="D125" s="61"/>
      <c r="E125" s="34"/>
      <c r="F125" s="34"/>
      <c r="G125" s="34"/>
      <c r="H125" s="34"/>
      <c r="I125" s="34"/>
      <c r="J125" s="34"/>
      <c r="K125" s="34"/>
      <c r="L125" s="34"/>
      <c r="M125" s="36"/>
      <c r="N125" s="34"/>
    </row>
    <row r="126" spans="1:14" ht="12.75">
      <c r="A126" s="26"/>
      <c r="B126" s="61"/>
      <c r="C126" s="61"/>
      <c r="D126" s="61"/>
      <c r="E126" s="34"/>
      <c r="F126" s="34"/>
      <c r="G126" s="34"/>
      <c r="H126" s="34"/>
      <c r="I126" s="34"/>
      <c r="J126" s="34"/>
      <c r="K126" s="34"/>
      <c r="L126" s="34"/>
      <c r="M126" s="34"/>
      <c r="N126" s="36"/>
    </row>
    <row r="127" spans="1:14" ht="12.75">
      <c r="A127" s="26"/>
      <c r="B127" s="61"/>
      <c r="C127" s="61"/>
      <c r="D127" s="61"/>
      <c r="E127" s="34"/>
      <c r="F127" s="34"/>
      <c r="G127" s="34"/>
      <c r="H127" s="34"/>
      <c r="I127" s="34"/>
      <c r="J127" s="34"/>
      <c r="K127" s="34"/>
      <c r="L127" s="34"/>
      <c r="M127" s="34"/>
      <c r="N127" s="36"/>
    </row>
    <row r="128" spans="1:14" ht="12.75">
      <c r="A128" s="26"/>
      <c r="B128" s="61"/>
      <c r="C128" s="61"/>
      <c r="D128" s="61"/>
      <c r="E128" s="34"/>
      <c r="F128" s="34"/>
      <c r="G128" s="34"/>
      <c r="H128" s="34"/>
      <c r="I128" s="34"/>
      <c r="J128" s="34"/>
      <c r="K128" s="34"/>
      <c r="L128" s="34"/>
      <c r="M128" s="34"/>
      <c r="N128" s="36"/>
    </row>
    <row r="129" spans="1:14" ht="12.75">
      <c r="A129" s="26"/>
      <c r="B129" s="61"/>
      <c r="C129" s="61"/>
      <c r="D129" s="61"/>
      <c r="E129" s="34"/>
      <c r="F129" s="34"/>
      <c r="G129" s="34"/>
      <c r="H129" s="34"/>
      <c r="I129" s="34"/>
      <c r="J129" s="34"/>
      <c r="K129" s="34"/>
      <c r="L129" s="34"/>
      <c r="M129" s="34"/>
      <c r="N129" s="36"/>
    </row>
    <row r="130" spans="1:14" ht="12.75">
      <c r="A130" s="26"/>
      <c r="B130" s="61"/>
      <c r="C130" s="61"/>
      <c r="D130" s="61"/>
      <c r="E130" s="34"/>
      <c r="F130" s="34"/>
      <c r="G130" s="34"/>
      <c r="H130" s="34"/>
      <c r="I130" s="34"/>
      <c r="J130" s="34"/>
      <c r="K130" s="34"/>
      <c r="L130" s="34"/>
      <c r="M130" s="34"/>
      <c r="N130" s="36"/>
    </row>
    <row r="131" spans="1:13" ht="12.75">
      <c r="A131" s="26"/>
      <c r="B131" s="61"/>
      <c r="C131" s="61"/>
      <c r="D131" s="61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26"/>
      <c r="B132" s="61"/>
      <c r="C132" s="61"/>
      <c r="D132" s="61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26"/>
      <c r="B133" s="61"/>
      <c r="C133" s="61"/>
      <c r="D133" s="61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26"/>
      <c r="B134" s="61"/>
      <c r="C134" s="61"/>
      <c r="D134" s="61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26"/>
      <c r="B135" s="61"/>
      <c r="C135" s="61"/>
      <c r="D135" s="61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26"/>
      <c r="B136" s="61"/>
      <c r="C136" s="61"/>
      <c r="D136" s="61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26"/>
      <c r="B137" s="61"/>
      <c r="C137" s="61"/>
      <c r="D137" s="61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26"/>
      <c r="B138" s="61"/>
      <c r="C138" s="61"/>
      <c r="D138" s="61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26"/>
      <c r="B139" s="61"/>
      <c r="C139" s="61"/>
      <c r="D139" s="61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26"/>
      <c r="B140" s="61"/>
      <c r="C140" s="61"/>
      <c r="D140" s="61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26"/>
      <c r="B141" s="61"/>
      <c r="C141" s="61"/>
      <c r="D141" s="61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26"/>
      <c r="B142" s="61"/>
      <c r="C142" s="61"/>
      <c r="D142" s="61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26"/>
      <c r="B143" s="61"/>
      <c r="C143" s="61"/>
      <c r="D143" s="61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26"/>
      <c r="B144" s="61"/>
      <c r="C144" s="61"/>
      <c r="D144" s="61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26"/>
      <c r="B145" s="61"/>
      <c r="C145" s="61"/>
      <c r="D145" s="61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26"/>
      <c r="B146" s="61"/>
      <c r="C146" s="61"/>
      <c r="D146" s="61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26"/>
      <c r="B147" s="61"/>
      <c r="C147" s="61"/>
      <c r="D147" s="61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26"/>
      <c r="B148" s="61"/>
      <c r="C148" s="61"/>
      <c r="D148" s="61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26"/>
      <c r="B149" s="61"/>
      <c r="C149" s="61"/>
      <c r="D149" s="61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26"/>
      <c r="B150" s="61"/>
      <c r="C150" s="61"/>
      <c r="D150" s="61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26"/>
      <c r="B151" s="61"/>
      <c r="C151" s="61"/>
      <c r="D151" s="61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26"/>
      <c r="B152" s="61"/>
      <c r="C152" s="61"/>
      <c r="D152" s="61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26"/>
      <c r="B153" s="61"/>
      <c r="C153" s="61"/>
      <c r="D153" s="61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26"/>
      <c r="B154" s="61"/>
      <c r="C154" s="61"/>
      <c r="D154" s="61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26"/>
      <c r="B155" s="61"/>
      <c r="C155" s="61"/>
      <c r="D155" s="61"/>
      <c r="E155" s="34"/>
      <c r="F155" s="34"/>
      <c r="G155" s="34"/>
      <c r="H155" s="34"/>
      <c r="I155" s="34"/>
      <c r="J155" s="34"/>
      <c r="K155" s="34"/>
      <c r="L155" s="34"/>
      <c r="M155" s="34"/>
    </row>
  </sheetData>
  <sheetProtection password="C6E4" sheet="1" selectLockedCells="1"/>
  <protectedRanges>
    <protectedRange sqref="C6" name="Range1"/>
  </protectedRanges>
  <mergeCells count="90">
    <mergeCell ref="B12:C12"/>
    <mergeCell ref="B43:C43"/>
    <mergeCell ref="B86:C86"/>
    <mergeCell ref="B39:C39"/>
    <mergeCell ref="B40:C40"/>
    <mergeCell ref="B17:C17"/>
    <mergeCell ref="B18:C18"/>
    <mergeCell ref="B60:C60"/>
    <mergeCell ref="B46:C46"/>
    <mergeCell ref="B14:C14"/>
    <mergeCell ref="B1:J1"/>
    <mergeCell ref="D2:E2"/>
    <mergeCell ref="B41:C41"/>
    <mergeCell ref="B42:C42"/>
    <mergeCell ref="B19:C19"/>
    <mergeCell ref="B20:C20"/>
    <mergeCell ref="B21:C21"/>
    <mergeCell ref="B38:C38"/>
    <mergeCell ref="B22:C22"/>
    <mergeCell ref="B13:C13"/>
    <mergeCell ref="B15:C15"/>
    <mergeCell ref="B16:C16"/>
    <mergeCell ref="B44:C44"/>
    <mergeCell ref="B45:C45"/>
    <mergeCell ref="B23:C23"/>
    <mergeCell ref="B89:C89"/>
    <mergeCell ref="B57:C57"/>
    <mergeCell ref="B59:C59"/>
    <mergeCell ref="B61:C61"/>
    <mergeCell ref="B62:C62"/>
    <mergeCell ref="B87:C87"/>
    <mergeCell ref="B88:C88"/>
    <mergeCell ref="B52:C52"/>
    <mergeCell ref="B53:C53"/>
    <mergeCell ref="B55:C55"/>
    <mergeCell ref="B83:C83"/>
    <mergeCell ref="B84:C84"/>
    <mergeCell ref="B76:C76"/>
    <mergeCell ref="B80:C80"/>
    <mergeCell ref="B79:C79"/>
    <mergeCell ref="B90:C90"/>
    <mergeCell ref="C6:E6"/>
    <mergeCell ref="B64:C64"/>
    <mergeCell ref="B65:C65"/>
    <mergeCell ref="B66:C66"/>
    <mergeCell ref="B67:C67"/>
    <mergeCell ref="B85:C85"/>
    <mergeCell ref="B24:C24"/>
    <mergeCell ref="B25:C25"/>
    <mergeCell ref="B26:C26"/>
    <mergeCell ref="B95:C95"/>
    <mergeCell ref="B96:C96"/>
    <mergeCell ref="B97:C97"/>
    <mergeCell ref="B98:C98"/>
    <mergeCell ref="B99:C99"/>
    <mergeCell ref="B91:C91"/>
    <mergeCell ref="B92:C92"/>
    <mergeCell ref="B93:C93"/>
    <mergeCell ref="B94:C9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77:C77"/>
    <mergeCell ref="B36:C36"/>
    <mergeCell ref="B37:C37"/>
    <mergeCell ref="B68:C68"/>
    <mergeCell ref="B69:C69"/>
    <mergeCell ref="B70:C70"/>
    <mergeCell ref="B71:C71"/>
    <mergeCell ref="B81:C81"/>
    <mergeCell ref="B82:C82"/>
    <mergeCell ref="B72:C72"/>
    <mergeCell ref="B73:C73"/>
    <mergeCell ref="B74:C74"/>
    <mergeCell ref="B75:C75"/>
    <mergeCell ref="B50:C50"/>
    <mergeCell ref="B51:C51"/>
    <mergeCell ref="B47:C47"/>
    <mergeCell ref="B48:C48"/>
    <mergeCell ref="B49:C49"/>
    <mergeCell ref="B78:C78"/>
    <mergeCell ref="B63:C63"/>
    <mergeCell ref="B54:C54"/>
    <mergeCell ref="B58:C58"/>
  </mergeCells>
  <printOptions/>
  <pageMargins left="0.25" right="0.25" top="0.75" bottom="0.75" header="0.3" footer="0.3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Cioffi</dc:creator>
  <cp:keywords/>
  <dc:description/>
  <cp:lastModifiedBy>Kim Fraim</cp:lastModifiedBy>
  <cp:lastPrinted>2015-05-04T11:53:49Z</cp:lastPrinted>
  <dcterms:created xsi:type="dcterms:W3CDTF">2008-07-22T13:42:44Z</dcterms:created>
  <dcterms:modified xsi:type="dcterms:W3CDTF">2019-03-21T13:47:56Z</dcterms:modified>
  <cp:category/>
  <cp:version/>
  <cp:contentType/>
  <cp:contentStatus/>
</cp:coreProperties>
</file>