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4" i="2" l="1"/>
  <c r="H203" i="2"/>
  <c r="H200" i="2"/>
  <c r="H199" i="2"/>
  <c r="H196" i="2"/>
  <c r="H195" i="2"/>
  <c r="H194" i="2"/>
  <c r="H193" i="2"/>
  <c r="H192" i="2"/>
  <c r="H191" i="2"/>
  <c r="H188" i="2"/>
  <c r="H187" i="2"/>
  <c r="H185" i="2"/>
  <c r="H183" i="2"/>
  <c r="H190" i="2"/>
  <c r="H186" i="2"/>
  <c r="H189" i="2"/>
  <c r="H63" i="2"/>
  <c r="H184" i="2"/>
  <c r="H197" i="2"/>
  <c r="H198" i="2"/>
  <c r="H201" i="2"/>
  <c r="H202" i="2"/>
  <c r="H205" i="2"/>
  <c r="H6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3" i="2"/>
  <c r="H34" i="2"/>
  <c r="H51" i="2"/>
  <c r="H52" i="2"/>
  <c r="H53" i="2"/>
  <c r="H54" i="2"/>
  <c r="H55" i="2"/>
  <c r="H56" i="2"/>
  <c r="H57" i="2"/>
  <c r="H58" i="2"/>
  <c r="H59" i="2"/>
  <c r="H60" i="2"/>
  <c r="H61" i="2"/>
  <c r="H62" i="2"/>
  <c r="H30" i="2" l="1"/>
  <c r="H28" i="2"/>
  <c r="H26" i="2"/>
  <c r="H24" i="2"/>
  <c r="H22" i="2"/>
  <c r="H20" i="2"/>
  <c r="H23" i="2"/>
  <c r="H25" i="2"/>
  <c r="H27" i="2"/>
  <c r="H21" i="2"/>
  <c r="H29" i="2"/>
  <c r="H153" i="2"/>
  <c r="H154" i="2"/>
  <c r="H17" i="2"/>
  <c r="H15" i="2"/>
  <c r="H13" i="2"/>
  <c r="H11" i="2"/>
  <c r="H9" i="2"/>
  <c r="H10" i="2"/>
  <c r="H12" i="2"/>
  <c r="H14" i="2"/>
  <c r="H16" i="2"/>
  <c r="H18" i="2"/>
  <c r="H19" i="2"/>
  <c r="H31" i="2"/>
  <c r="H32" i="2"/>
  <c r="H141" i="2" l="1"/>
  <c r="H150" i="2" l="1"/>
  <c r="H148" i="2"/>
  <c r="H147" i="2"/>
  <c r="H146" i="2"/>
  <c r="H145" i="2"/>
  <c r="H144" i="2"/>
  <c r="H143" i="2"/>
  <c r="H142" i="2"/>
  <c r="H8" i="2" l="1"/>
  <c r="H7" i="2"/>
  <c r="H6" i="2"/>
  <c r="H5" i="2"/>
  <c r="H72" i="2"/>
  <c r="H71" i="2"/>
  <c r="H70" i="2"/>
  <c r="H69" i="2"/>
  <c r="H68" i="2"/>
  <c r="H67" i="2"/>
  <c r="H80" i="2"/>
  <c r="H79" i="2"/>
  <c r="H78" i="2"/>
  <c r="H77" i="2"/>
  <c r="H76" i="2"/>
  <c r="H75" i="2"/>
  <c r="H88" i="2"/>
  <c r="H87" i="2"/>
  <c r="H86" i="2"/>
  <c r="H85" i="2"/>
  <c r="H84" i="2"/>
  <c r="H83" i="2"/>
  <c r="H96" i="2"/>
  <c r="H95" i="2"/>
  <c r="H94" i="2"/>
  <c r="H93" i="2"/>
  <c r="H92" i="2"/>
  <c r="H91" i="2"/>
  <c r="H104" i="2"/>
  <c r="H103" i="2"/>
  <c r="H102" i="2"/>
  <c r="H101" i="2"/>
  <c r="H100" i="2"/>
  <c r="H99" i="2"/>
  <c r="H112" i="2"/>
  <c r="H111" i="2"/>
  <c r="H110" i="2"/>
  <c r="H109" i="2"/>
  <c r="H108" i="2"/>
  <c r="H107" i="2"/>
  <c r="H120" i="2"/>
  <c r="H119" i="2"/>
  <c r="H118" i="2"/>
  <c r="H117" i="2"/>
  <c r="H116" i="2"/>
  <c r="H115" i="2"/>
  <c r="H128" i="2"/>
  <c r="H127" i="2"/>
  <c r="H126" i="2"/>
  <c r="H125" i="2"/>
  <c r="H124" i="2"/>
  <c r="H123" i="2"/>
  <c r="H136" i="2"/>
  <c r="H135" i="2"/>
  <c r="H134" i="2"/>
  <c r="H133" i="2"/>
  <c r="H132" i="2"/>
  <c r="H131" i="2"/>
  <c r="H155" i="2"/>
  <c r="H152" i="2"/>
  <c r="H151" i="2"/>
  <c r="H149" i="2"/>
  <c r="H140" i="2"/>
  <c r="H139" i="2"/>
  <c r="H163" i="2"/>
  <c r="H162" i="2"/>
  <c r="H161" i="2"/>
  <c r="H160" i="2"/>
  <c r="H159" i="2"/>
  <c r="H158" i="2"/>
  <c r="H171" i="2"/>
  <c r="H170" i="2"/>
  <c r="H169" i="2"/>
  <c r="H168" i="2"/>
  <c r="H167" i="2"/>
  <c r="H166" i="2"/>
  <c r="H179" i="2"/>
  <c r="H178" i="2"/>
  <c r="H177" i="2"/>
  <c r="H176" i="2"/>
  <c r="H175" i="2"/>
  <c r="H174" i="2"/>
  <c r="H210" i="2"/>
  <c r="H209" i="2"/>
  <c r="H208" i="2"/>
  <c r="H207" i="2"/>
  <c r="H206" i="2"/>
  <c r="H182" i="2"/>
  <c r="H218" i="2"/>
  <c r="H217" i="2"/>
  <c r="H216" i="2"/>
  <c r="H215" i="2"/>
  <c r="H214" i="2"/>
  <c r="H213" i="2"/>
  <c r="H226" i="2"/>
  <c r="H225" i="2"/>
  <c r="H224" i="2"/>
  <c r="H223" i="2"/>
  <c r="H222" i="2"/>
  <c r="H221" i="2"/>
  <c r="H233" i="2"/>
  <c r="H232" i="2"/>
  <c r="H231" i="2"/>
  <c r="H230" i="2"/>
  <c r="H229" i="2"/>
  <c r="H234" i="2"/>
  <c r="G236" i="2"/>
  <c r="D23" i="1" s="1"/>
  <c r="H23" i="1" s="1"/>
  <c r="F236" i="2"/>
  <c r="C23" i="1" s="1"/>
  <c r="G23" i="1" s="1"/>
  <c r="G228" i="2"/>
  <c r="D22" i="1" s="1"/>
  <c r="H22" i="1" s="1"/>
  <c r="F228" i="2"/>
  <c r="C22" i="1" s="1"/>
  <c r="G22" i="1" s="1"/>
  <c r="G220" i="2"/>
  <c r="D21" i="1" s="1"/>
  <c r="H21" i="1" s="1"/>
  <c r="F220" i="2"/>
  <c r="C21" i="1" s="1"/>
  <c r="G21" i="1" s="1"/>
  <c r="G212" i="2"/>
  <c r="D20" i="1" s="1"/>
  <c r="F212" i="2"/>
  <c r="C20" i="1" s="1"/>
  <c r="G181" i="2"/>
  <c r="D18" i="1" s="1"/>
  <c r="H18" i="1" s="1"/>
  <c r="F181" i="2"/>
  <c r="C18" i="1" s="1"/>
  <c r="G173" i="2"/>
  <c r="D17" i="1" s="1"/>
  <c r="H17" i="1" s="1"/>
  <c r="F173" i="2"/>
  <c r="C17" i="1" s="1"/>
  <c r="G17" i="1" s="1"/>
  <c r="G165" i="2"/>
  <c r="D16" i="1" s="1"/>
  <c r="H16" i="1" s="1"/>
  <c r="F165" i="2"/>
  <c r="C16" i="1" s="1"/>
  <c r="G16" i="1" s="1"/>
  <c r="G157" i="2"/>
  <c r="D15" i="1" s="1"/>
  <c r="F157" i="2"/>
  <c r="C15" i="1" s="1"/>
  <c r="G138" i="2"/>
  <c r="D14" i="1" s="1"/>
  <c r="F138" i="2"/>
  <c r="C14" i="1" s="1"/>
  <c r="G130" i="2"/>
  <c r="D13" i="1" s="1"/>
  <c r="H13" i="1" s="1"/>
  <c r="F130" i="2"/>
  <c r="C13" i="1" s="1"/>
  <c r="G13" i="1" s="1"/>
  <c r="G122" i="2"/>
  <c r="F122" i="2"/>
  <c r="G114" i="2"/>
  <c r="D11" i="1" s="1"/>
  <c r="F114" i="2"/>
  <c r="C11" i="1" s="1"/>
  <c r="G106" i="2"/>
  <c r="D10" i="1" s="1"/>
  <c r="F106" i="2"/>
  <c r="C10" i="1" s="1"/>
  <c r="G98" i="2"/>
  <c r="D9" i="1" s="1"/>
  <c r="H9" i="1" s="1"/>
  <c r="F98" i="2"/>
  <c r="C9" i="1" s="1"/>
  <c r="G90" i="2"/>
  <c r="F90" i="2"/>
  <c r="C8" i="1" s="1"/>
  <c r="G8" i="1" s="1"/>
  <c r="G82" i="2"/>
  <c r="D7" i="1" s="1"/>
  <c r="F82" i="2"/>
  <c r="C7" i="1" s="1"/>
  <c r="G74" i="2"/>
  <c r="D6" i="1" s="1"/>
  <c r="H6" i="1" s="1"/>
  <c r="F74" i="2"/>
  <c r="C6" i="1" s="1"/>
  <c r="G66" i="2"/>
  <c r="D5" i="1" s="1"/>
  <c r="F66" i="2"/>
  <c r="C5" i="1" s="1"/>
  <c r="D12" i="1"/>
  <c r="H12" i="1" s="1"/>
  <c r="D8" i="1"/>
  <c r="H8" i="1" s="1"/>
  <c r="C12" i="1"/>
  <c r="E19" i="1"/>
  <c r="H220" i="2" l="1"/>
  <c r="H236" i="2"/>
  <c r="H228" i="2"/>
  <c r="H173" i="2"/>
  <c r="H181" i="2"/>
  <c r="H165" i="2"/>
  <c r="H212" i="2"/>
  <c r="E16" i="1"/>
  <c r="I16" i="1" s="1"/>
  <c r="H130" i="2"/>
  <c r="E20" i="1"/>
  <c r="E6" i="1"/>
  <c r="I6" i="1" s="1"/>
  <c r="E13" i="1"/>
  <c r="I13" i="1" s="1"/>
  <c r="E12" i="1"/>
  <c r="I12" i="1" s="1"/>
  <c r="E8" i="1"/>
  <c r="I8" i="1" s="1"/>
  <c r="E11" i="1"/>
  <c r="E9" i="1"/>
  <c r="I9" i="1" s="1"/>
  <c r="H114" i="2"/>
  <c r="H98" i="2"/>
  <c r="E18" i="1"/>
  <c r="I18" i="1" s="1"/>
  <c r="E21" i="1"/>
  <c r="I21" i="1" s="1"/>
  <c r="E15" i="1"/>
  <c r="G9" i="1"/>
  <c r="H122" i="2"/>
  <c r="H157" i="2"/>
  <c r="H90" i="2"/>
  <c r="H74" i="2"/>
  <c r="G6" i="1"/>
  <c r="G12" i="1"/>
  <c r="G18" i="1"/>
  <c r="E22" i="1"/>
  <c r="I22" i="1" s="1"/>
  <c r="E17" i="1"/>
  <c r="I17" i="1" s="1"/>
  <c r="E23" i="1"/>
  <c r="I23" i="1" s="1"/>
  <c r="H82" i="2"/>
  <c r="H106" i="2"/>
  <c r="H66" i="2"/>
  <c r="E10" i="1"/>
  <c r="H138" i="2"/>
  <c r="E14" i="1"/>
  <c r="D24" i="1"/>
  <c r="H19" i="1" s="1"/>
  <c r="C24" i="1"/>
  <c r="G10" i="1" s="1"/>
  <c r="E7" i="1"/>
  <c r="E5" i="1"/>
  <c r="G11" i="1" l="1"/>
  <c r="H11" i="1"/>
  <c r="G20" i="1"/>
  <c r="H20" i="1"/>
  <c r="G15" i="1"/>
  <c r="H15" i="1"/>
  <c r="G5" i="1"/>
  <c r="H5" i="1"/>
  <c r="H10" i="1"/>
  <c r="H14" i="1"/>
  <c r="G19" i="1"/>
  <c r="G14" i="1"/>
  <c r="H7" i="1"/>
  <c r="G7" i="1"/>
  <c r="E24" i="1"/>
  <c r="I10" i="1" s="1"/>
  <c r="I11" i="1" l="1"/>
  <c r="I20" i="1"/>
  <c r="I15" i="1"/>
  <c r="I5" i="1"/>
  <c r="H24" i="1"/>
  <c r="G24" i="1"/>
  <c r="I19" i="1"/>
  <c r="I14" i="1"/>
  <c r="I7" i="1"/>
  <c r="I24" i="1" l="1"/>
</calcChain>
</file>

<file path=xl/sharedStrings.xml><?xml version="1.0" encoding="utf-8"?>
<sst xmlns="http://schemas.openxmlformats.org/spreadsheetml/2006/main" count="439" uniqueCount="199">
  <si>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</si>
  <si>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</si>
  <si>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</si>
  <si>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</si>
  <si>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</si>
  <si>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</si>
  <si>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</si>
  <si>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</si>
  <si>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</si>
  <si>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</si>
  <si>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</si>
  <si>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</si>
  <si>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</si>
  <si>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</si>
  <si>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</si>
  <si>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</si>
  <si>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</si>
  <si>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</si>
  <si>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</si>
  <si>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</si>
  <si>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</si>
  <si>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</si>
  <si>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</si>
  <si>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</si>
  <si>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</si>
  <si>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</si>
  <si>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</si>
  <si>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</si>
  <si>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DY2, Q4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</si>
  <si>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</si>
  <si>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</si>
  <si>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</si>
  <si>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</si>
  <si>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</si>
  <si>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</si>
  <si>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</si>
  <si>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</si>
  <si>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</si>
  <si>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</si>
  <si>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</si>
  <si>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</si>
  <si>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</si>
  <si>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</si>
  <si>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</si>
  <si>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</si>
  <si>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</si>
  <si>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</si>
  <si>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</si>
  <si>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</si>
  <si>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</si>
  <si>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</si>
  <si>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</si>
  <si>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</si>
  <si>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</si>
  <si>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</si>
  <si>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2.b.ix.</t>
  </si>
  <si>
    <t>2.b.vii.</t>
  </si>
  <si>
    <t>2.d.i.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</si>
  <si>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</si>
  <si>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</si>
  <si>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</si>
  <si>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</si>
  <si>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</si>
  <si>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</si>
  <si>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</si>
  <si>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</si>
  <si>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</si>
  <si>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</si>
  <si>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</si>
  <si>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Yes</t>
  </si>
  <si>
    <t>No</t>
  </si>
  <si>
    <t>All Other:: Practitioner - Non-Primary Care Provider (PCP)</t>
  </si>
  <si>
    <t>Practitioner - Non-Primary Care Provider (PCP)</t>
  </si>
  <si>
    <t>Uncategorized</t>
  </si>
  <si>
    <t>All Other:: Case Management / Health Home:: Mental Health:: Substance Abuse</t>
  </si>
  <si>
    <t>FAMILY SERVICE LEAGUE, INC.</t>
  </si>
  <si>
    <t>All Other:: Mental Health</t>
  </si>
  <si>
    <t>FEDERATION OF ORGANIZATIONS FOR THE NY STATE MENTALLY DISABLED INC</t>
  </si>
  <si>
    <t>All Other:: Nursing Home</t>
  </si>
  <si>
    <t>All Other:: Practitioner - Primary Care Provider (PCP)</t>
  </si>
  <si>
    <t>All Other:: Clinic:: Hospital:: Mental Health</t>
  </si>
  <si>
    <t>BERMAN STUART DR.</t>
  </si>
  <si>
    <t>THE ROSALIND AND JOSEPH GURWIN JEWISH GERIATRIC CENTER OF LONG ISLAND</t>
  </si>
  <si>
    <t>SOUTHSIDE HOSPITAL</t>
  </si>
  <si>
    <t>HAQUE ABU MUHAMMAD</t>
  </si>
  <si>
    <t>CAMPBELL LAWRENCE DR.</t>
  </si>
  <si>
    <t>BELLHAVEN MANAGEMENT LLC</t>
  </si>
  <si>
    <t>MARIWALLA RAJESH</t>
  </si>
  <si>
    <t>BENNETT LAURA DR.</t>
  </si>
  <si>
    <t>SEROTOFF MARJORIE DR.</t>
  </si>
  <si>
    <t>All Other:: Substance Abuse</t>
  </si>
  <si>
    <t>Case Management / Health Home:: Mental Health</t>
  </si>
  <si>
    <t>ASSOCIATION FOR MENTAL HEALTH AND WELLNESS</t>
  </si>
  <si>
    <t>HUANG MICHAEL DR.</t>
  </si>
  <si>
    <t>PLATNIK BRUCE DR.</t>
  </si>
  <si>
    <t>HOFILENA CELSO DR.</t>
  </si>
  <si>
    <t>ST. JOHNLAND NURSING CENTER, INC.</t>
  </si>
  <si>
    <t>BROOKHAVEN HEALTH CARE FACILITY</t>
  </si>
  <si>
    <t>UNIVERSITY HOSPITAL AT STONY BROOK</t>
  </si>
  <si>
    <t>LENEFSKY RONALD</t>
  </si>
  <si>
    <t>ODONOGHUE- KITT CHRISTINE DR.</t>
  </si>
  <si>
    <t>MARQUIS BELINDA DR.</t>
  </si>
  <si>
    <t>ISLAND REHABILITATION AND NURSING CENTER INC.</t>
  </si>
  <si>
    <t>LEON JOSE DR.</t>
  </si>
  <si>
    <t>SPENCER JACQUELINE DR.</t>
  </si>
  <si>
    <t>LASNER ALLISON DR.</t>
  </si>
  <si>
    <t>Rbk Pediatrics of Commack and Bay Shore</t>
  </si>
  <si>
    <t>ST. JAMES NURSING HOME</t>
  </si>
  <si>
    <t>FRANCIS GENINE DR.</t>
  </si>
  <si>
    <t>CHENG TINTING</t>
  </si>
  <si>
    <t>DRAGONE JAMES DR.</t>
  </si>
  <si>
    <t>NASH BERNARD DR.</t>
  </si>
  <si>
    <t>KORPACZ FINK MARY</t>
  </si>
  <si>
    <t>MCDONAGH THOMAS</t>
  </si>
  <si>
    <t>HALLAL EDWARD DR.</t>
  </si>
  <si>
    <t>BELDING ALFRED DR.</t>
  </si>
  <si>
    <t>AVALON GARDENS REHAB AND HEALTH CARE CENTER</t>
  </si>
  <si>
    <t>FINK LEO</t>
  </si>
  <si>
    <t>SUFFOLK CENTER RECEIVER LLC</t>
  </si>
  <si>
    <t>SUFFOLK PEDIATRIC ASSOCIATES, P.C.</t>
  </si>
  <si>
    <t>SANCHEZ DAVID DR.</t>
  </si>
  <si>
    <t>PERSHEFF NADINE DR.</t>
  </si>
  <si>
    <t>TOM EDWARD</t>
  </si>
  <si>
    <t>HEDA-MAHESHWARI MEENU DR.</t>
  </si>
  <si>
    <t>YOUNG MENS CHRISTIAN ASSOCIATION OF LONG ISLAND INC.</t>
  </si>
  <si>
    <t>KAVESTEEN DAVID</t>
  </si>
  <si>
    <t>LAZO ELEONOR</t>
  </si>
  <si>
    <t>ROSS ACQUISITION LLC</t>
  </si>
  <si>
    <t>NYS OFFICE OF MENTAL HEALTH</t>
  </si>
  <si>
    <t>SMITHTOWN HEALTH CARE MANAGEMENT</t>
  </si>
  <si>
    <t>KEE MITSU DR.</t>
  </si>
  <si>
    <t>SCHAEFER ELAINE</t>
  </si>
  <si>
    <t>SKILLS UNLIMITED, INC.</t>
  </si>
  <si>
    <t>OBRIEN KRISTEN DR.</t>
  </si>
  <si>
    <t>LONG ISLAND PEDIATRICS OF BRENTWOOD,P.C.</t>
  </si>
  <si>
    <t>FERRAND RAMON</t>
  </si>
  <si>
    <t>NESCONSET ACQUISITION, LLC</t>
  </si>
  <si>
    <t>REINITZ JENNIFER DR.</t>
  </si>
  <si>
    <t>COFLER -KOLDORFF MARA DR.</t>
  </si>
  <si>
    <t>BODOUTCHIAN ANI DR.</t>
  </si>
  <si>
    <t>SHETTY SHARMILEE DR.</t>
  </si>
  <si>
    <t>SIEGELHEIM MARK DR.</t>
  </si>
  <si>
    <t>APUN SHEENA</t>
  </si>
  <si>
    <t>ARCENAS ELAINE DR.</t>
  </si>
  <si>
    <t>LERIAS EDGAR</t>
  </si>
  <si>
    <t>GEORGE ELDOSE DR.</t>
  </si>
  <si>
    <t>SB CLINICAL PRACTICE MANAGEMENT</t>
  </si>
  <si>
    <t>LEHNER GEORGE DR.</t>
  </si>
  <si>
    <t>MARIA REGINA RESIDENCE, INC.</t>
  </si>
  <si>
    <t>YAMBO EDWARDO DR.</t>
  </si>
  <si>
    <t>OUR LADY OF CONSOLATION CARE CENTER</t>
  </si>
  <si>
    <t>ST CATHERINE OF SIENA MEDICAL CENTER</t>
  </si>
  <si>
    <t>LAWTONHERNANDEZ LILLIAN</t>
  </si>
  <si>
    <t>STONY BROOK CHILDREN'S SERVICE, UNIVERSITY FACULTY PRACTICE CORPORATIO</t>
  </si>
  <si>
    <t>All Other:: Case Management / Health Home:: Clinic:: Substance Abuse</t>
  </si>
  <si>
    <t>HUDSON RIVER HEALTHCARE, INC.</t>
  </si>
  <si>
    <t>BRUNSWICK HOSPITAL CENTER, INC</t>
  </si>
  <si>
    <t>BALOT BARRY</t>
  </si>
  <si>
    <t>CAMACHO ALICIA DR.</t>
  </si>
  <si>
    <t>JIVANI ASLAM</t>
  </si>
  <si>
    <t>DANTES ARACELI DR.</t>
  </si>
  <si>
    <t>AHMED BASHIR DR.</t>
  </si>
  <si>
    <t>All Other:: Clinic:: Hospital:: Pharmacy</t>
  </si>
  <si>
    <t>GOOD SAMARITAN HOSPITAL MEDICAL CENTER</t>
  </si>
  <si>
    <t>ECONOMIC OPPORTUNITY COUNCIL OF SUFFOLK, INC.</t>
  </si>
  <si>
    <t>AZAZ MOHAMMED</t>
  </si>
  <si>
    <t>JBG HOLDING COMPANY LLC</t>
  </si>
  <si>
    <t>CHAUDRY AZIZ DR.</t>
  </si>
  <si>
    <t>DICANIO GARY</t>
  </si>
  <si>
    <t>GEORGE P. DEMPSEY, MD PC</t>
  </si>
  <si>
    <t>NORTH SEA ASSOCIATES LLC</t>
  </si>
  <si>
    <t>SURGE REHABILITATION &amp; NURSING LLC (formerly Oak Hollow NC Corp)</t>
  </si>
  <si>
    <t>Riverhead Primary Care Center</t>
  </si>
  <si>
    <t>BARRY-QUINN, KAMI</t>
  </si>
  <si>
    <t>BOURNIAS, MARIA</t>
  </si>
  <si>
    <t>DOLLEY, KEVIN</t>
  </si>
  <si>
    <t>EL-BABA, MOHAMED</t>
  </si>
  <si>
    <t>GABITTO, ROBERTO S</t>
  </si>
  <si>
    <t>GABRIELLI, GINA</t>
  </si>
  <si>
    <t>KALENSCHER, FREDERIC</t>
  </si>
  <si>
    <t>KESSLER, LOUISE</t>
  </si>
  <si>
    <t>MANGINI, ALLISON</t>
  </si>
  <si>
    <t>MCCARTHY, CARO</t>
  </si>
  <si>
    <t>MEEHAN, LISA</t>
  </si>
  <si>
    <t>MESSINA, DEBORAH</t>
  </si>
  <si>
    <t xml:space="preserve">MORENO, JOHN </t>
  </si>
  <si>
    <t>ORBON, ANDREA</t>
  </si>
  <si>
    <t>PALERMO, JOHN</t>
  </si>
  <si>
    <t>PETERSON, TRACEY</t>
  </si>
  <si>
    <t xml:space="preserve">RECHNER, MONA </t>
  </si>
  <si>
    <t>REYES, JOHN M</t>
  </si>
  <si>
    <t>ROTELLA, ALESSANDRA</t>
  </si>
  <si>
    <t>ROWAN, KATHERINE</t>
  </si>
  <si>
    <t>RUIZ, PETER JOHN</t>
  </si>
  <si>
    <t>SOTTILE, GINA MARIE</t>
  </si>
  <si>
    <t>TALEBIAN, BEHZAD</t>
  </si>
  <si>
    <t>TORELLI, MICHAEL</t>
  </si>
  <si>
    <t>WALSH, THERESA</t>
  </si>
  <si>
    <t>WILDE, GERALDINE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</si>
</sst>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44" fontId="0" fillId="0" borderId="0" xfId="1" applyFont="1"/>
    <xf numFmtId="0" fontId="0" fillId="0" borderId="1" xfId="0" applyFill="1" applyBorder="1"/>
    <xf numFmtId="3" fontId="0" fillId="0" borderId="0" xfId="0" applyNumberFormat="1" applyFill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25" x14ac:dyDescent="0.45"/>
  <cols>
    <col min="1" max="1" width="50.265625" bestFit="1" customWidth="1"/>
    <col min="2" max="2" width="1.265625" customWidth="1"/>
    <col min="3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0</v>
      </c>
    </row>
    <row r="3" spans="1:9" x14ac:dyDescent="0.45">
      <c r="A3" s="28" t="s">
        <v>1</v>
      </c>
      <c r="B3" s="8"/>
      <c r="C3" s="27" t="s">
        <v>2</v>
      </c>
      <c r="D3" s="27"/>
      <c r="E3" s="27"/>
      <c r="F3" s="27"/>
      <c r="G3" s="27"/>
      <c r="H3" s="27"/>
      <c r="I3" s="27"/>
    </row>
    <row r="4" spans="1:9" ht="42.75" x14ac:dyDescent="0.45">
      <c r="A4" s="28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45">
      <c r="A5" s="2" t="s">
        <v>9</v>
      </c>
      <c r="B5" s="8"/>
      <c r="C5" s="4">
        <f>'Funds Flow - Partner Detail'!F66</f>
        <v>644163.16835218226</v>
      </c>
      <c r="D5" s="4">
        <f>'Funds Flow - Partner Detail'!G66</f>
        <v>393640.94164781785</v>
      </c>
      <c r="E5" s="4">
        <f>C5+D5</f>
        <v>1037804.1100000001</v>
      </c>
      <c r="F5" s="8"/>
      <c r="G5" s="5">
        <f t="shared" ref="G5:G23" si="0">IF(C5&gt;0,C5/$C$24,0)</f>
        <v>0.18378865387950222</v>
      </c>
      <c r="H5" s="5">
        <f t="shared" ref="H5:H23" si="1">IF(D5&gt;0,D5/$D$24,0)</f>
        <v>0.18378750104212671</v>
      </c>
      <c r="I5" s="5">
        <f t="shared" ref="I5:I23" si="2">IF(E5&gt;0,E5/$E$24,0)</f>
        <v>0.1837882166045362</v>
      </c>
    </row>
    <row r="6" spans="1:9" x14ac:dyDescent="0.45">
      <c r="A6" s="2" t="s">
        <v>10</v>
      </c>
      <c r="B6" s="8"/>
      <c r="C6" s="4">
        <f>'Funds Flow - Partner Detail'!F74</f>
        <v>0</v>
      </c>
      <c r="D6" s="4">
        <f>'Funds Flow - Partner Detail'!G74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45">
      <c r="A7" s="2" t="s">
        <v>11</v>
      </c>
      <c r="B7" s="8"/>
      <c r="C7" s="4">
        <f>'Funds Flow - Partner Detail'!F82</f>
        <v>1922208.1789378114</v>
      </c>
      <c r="D7" s="4">
        <f>'Funds Flow - Partner Detail'!G82</f>
        <v>1174648.7274820574</v>
      </c>
      <c r="E7" s="4">
        <f t="shared" si="3"/>
        <v>3096856.9064198686</v>
      </c>
      <c r="F7" s="8"/>
      <c r="G7" s="5">
        <f t="shared" si="0"/>
        <v>0.54843255721507111</v>
      </c>
      <c r="H7" s="5">
        <f t="shared" si="1"/>
        <v>0.5484331820834577</v>
      </c>
      <c r="I7" s="5">
        <f t="shared" si="2"/>
        <v>0.54843279422968239</v>
      </c>
    </row>
    <row r="8" spans="1:9" x14ac:dyDescent="0.45">
      <c r="A8" s="2" t="s">
        <v>12</v>
      </c>
      <c r="B8" s="8"/>
      <c r="C8" s="4">
        <f>'Funds Flow - Partner Detail'!F90</f>
        <v>0</v>
      </c>
      <c r="D8" s="4">
        <f>'Funds Flow - Partner Detail'!G90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45">
      <c r="A9" s="2" t="s">
        <v>13</v>
      </c>
      <c r="B9" s="8"/>
      <c r="C9" s="4">
        <f>'Funds Flow - Partner Detail'!F98</f>
        <v>0</v>
      </c>
      <c r="D9" s="4">
        <f>'Funds Flow - Partner Detail'!G98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45">
      <c r="A10" s="2" t="s">
        <v>14</v>
      </c>
      <c r="B10" s="8"/>
      <c r="C10" s="4">
        <f>'Funds Flow - Partner Detail'!F106</f>
        <v>54666.628756670252</v>
      </c>
      <c r="D10" s="4">
        <f>'Funds Flow - Partner Detail'!G106</f>
        <v>33406.471243329746</v>
      </c>
      <c r="E10" s="4">
        <f t="shared" si="3"/>
        <v>88073.1</v>
      </c>
      <c r="F10" s="8"/>
      <c r="G10" s="5">
        <f t="shared" si="0"/>
        <v>1.5597144644298995E-2</v>
      </c>
      <c r="H10" s="5">
        <f t="shared" si="1"/>
        <v>1.5597188246593244E-2</v>
      </c>
      <c r="I10" s="5">
        <f t="shared" si="2"/>
        <v>1.5597161182791017E-2</v>
      </c>
    </row>
    <row r="11" spans="1:9" x14ac:dyDescent="0.45">
      <c r="A11" s="2" t="s">
        <v>15</v>
      </c>
      <c r="B11" s="8"/>
      <c r="C11" s="4">
        <f>'Funds Flow - Partner Detail'!F114</f>
        <v>0</v>
      </c>
      <c r="D11" s="4">
        <f>'Funds Flow - Partner Detail'!G114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45">
      <c r="A12" s="2" t="s">
        <v>16</v>
      </c>
      <c r="B12" s="8"/>
      <c r="C12" s="4">
        <f>'Funds Flow - Partner Detail'!F122</f>
        <v>0</v>
      </c>
      <c r="D12" s="4">
        <f>'Funds Flow - Partner Detail'!G122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45">
      <c r="A13" s="2" t="s">
        <v>17</v>
      </c>
      <c r="B13" s="8"/>
      <c r="C13" s="4">
        <f>'Funds Flow - Partner Detail'!F130</f>
        <v>0</v>
      </c>
      <c r="D13" s="4">
        <f>'Funds Flow - Partner Detail'!G130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45">
      <c r="A14" s="2" t="s">
        <v>18</v>
      </c>
      <c r="B14" s="8"/>
      <c r="C14" s="4">
        <f>'Funds Flow - Partner Detail'!F138</f>
        <v>146748.86744171119</v>
      </c>
      <c r="D14" s="4">
        <f>'Funds Flow - Partner Detail'!G138</f>
        <v>89677.412558288808</v>
      </c>
      <c r="E14" s="4">
        <f t="shared" si="3"/>
        <v>236426.28</v>
      </c>
      <c r="F14" s="8"/>
      <c r="G14" s="5">
        <f t="shared" si="0"/>
        <v>4.1869479862449883E-2</v>
      </c>
      <c r="H14" s="5">
        <f t="shared" si="1"/>
        <v>4.1869596909859683E-2</v>
      </c>
      <c r="I14" s="5">
        <f t="shared" si="2"/>
        <v>4.1869524258913104E-2</v>
      </c>
    </row>
    <row r="15" spans="1:9" x14ac:dyDescent="0.45">
      <c r="A15" s="2" t="s">
        <v>19</v>
      </c>
      <c r="B15" s="8"/>
      <c r="C15" s="4">
        <f>'Funds Flow - Partner Detail'!F157</f>
        <v>65807.907882151034</v>
      </c>
      <c r="D15" s="4">
        <f>'Funds Flow - Partner Detail'!G157</f>
        <v>40214.372117848965</v>
      </c>
      <c r="E15" s="4">
        <f t="shared" si="3"/>
        <v>106022.28</v>
      </c>
      <c r="F15" s="8"/>
      <c r="G15" s="5">
        <f t="shared" si="0"/>
        <v>1.8775905544593758E-2</v>
      </c>
      <c r="H15" s="5">
        <f t="shared" si="1"/>
        <v>1.8775737418416493E-2</v>
      </c>
      <c r="I15" s="5">
        <f t="shared" si="2"/>
        <v>1.8775841773787914E-2</v>
      </c>
    </row>
    <row r="16" spans="1:9" x14ac:dyDescent="0.45">
      <c r="A16" s="2" t="s">
        <v>20</v>
      </c>
      <c r="B16" s="8"/>
      <c r="C16" s="4">
        <f>'Funds Flow - Partner Detail'!F165</f>
        <v>0</v>
      </c>
      <c r="D16" s="4">
        <f>'Funds Flow - Partner Detail'!G165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45">
      <c r="A17" s="2" t="s">
        <v>21</v>
      </c>
      <c r="B17" s="8"/>
      <c r="C17" s="4">
        <f>'Funds Flow - Partner Detail'!F173</f>
        <v>0</v>
      </c>
      <c r="D17" s="4">
        <f>'Funds Flow - Partner Detail'!G173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45">
      <c r="A18" s="2" t="s">
        <v>22</v>
      </c>
      <c r="B18" s="8"/>
      <c r="C18" s="4">
        <f>'Funds Flow - Partner Detail'!F181</f>
        <v>0</v>
      </c>
      <c r="D18" s="4">
        <f>'Funds Flow - Partner Detail'!G181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45">
      <c r="A19" s="2" t="s">
        <v>23</v>
      </c>
      <c r="B19" s="8"/>
      <c r="C19" s="4">
        <v>635671.41918128182</v>
      </c>
      <c r="D19" s="4">
        <v>388455.25081871822</v>
      </c>
      <c r="E19" s="4">
        <f t="shared" si="3"/>
        <v>1024126.67</v>
      </c>
      <c r="F19" s="8"/>
      <c r="G19" s="5">
        <f t="shared" si="0"/>
        <v>0.18136584049016402</v>
      </c>
      <c r="H19" s="5">
        <f t="shared" si="1"/>
        <v>0.1813663475039107</v>
      </c>
      <c r="I19" s="5">
        <f t="shared" si="2"/>
        <v>0.18136603280212715</v>
      </c>
    </row>
    <row r="20" spans="1:9" x14ac:dyDescent="0.45">
      <c r="A20" s="2" t="s">
        <v>24</v>
      </c>
      <c r="B20" s="8"/>
      <c r="C20" s="4">
        <f>'Funds Flow - Partner Detail'!F212</f>
        <v>35646.427450659416</v>
      </c>
      <c r="D20" s="4">
        <f>'Funds Flow - Partner Detail'!G212</f>
        <v>21783.332549340583</v>
      </c>
      <c r="E20" s="4">
        <f t="shared" si="3"/>
        <v>57429.759999999995</v>
      </c>
      <c r="F20" s="8"/>
      <c r="G20" s="5">
        <f t="shared" si="0"/>
        <v>1.0170418363920162E-2</v>
      </c>
      <c r="H20" s="5">
        <f t="shared" si="1"/>
        <v>1.0170446795635335E-2</v>
      </c>
      <c r="I20" s="5">
        <f t="shared" si="2"/>
        <v>1.0170429148162198E-2</v>
      </c>
    </row>
    <row r="21" spans="1:9" x14ac:dyDescent="0.45">
      <c r="A21" s="2" t="s">
        <v>25</v>
      </c>
      <c r="B21" s="8"/>
      <c r="C21" s="4">
        <f>'Funds Flow - Partner Detail'!F220</f>
        <v>0</v>
      </c>
      <c r="D21" s="4">
        <f>'Funds Flow - Partner Detail'!G220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45">
      <c r="A22" s="2" t="s">
        <v>25</v>
      </c>
      <c r="B22" s="8"/>
      <c r="C22" s="4">
        <f>'Funds Flow - Partner Detail'!F228</f>
        <v>0</v>
      </c>
      <c r="D22" s="4">
        <f>'Funds Flow - Partner Detail'!G228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45">
      <c r="A23" s="2" t="s">
        <v>25</v>
      </c>
      <c r="B23" s="8"/>
      <c r="C23" s="4">
        <f>'Funds Flow - Partner Detail'!F236</f>
        <v>0</v>
      </c>
      <c r="D23" s="4">
        <f>'Funds Flow - Partner Detail'!G236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45">
      <c r="A24" s="3" t="s">
        <v>26</v>
      </c>
      <c r="B24" s="8"/>
      <c r="C24" s="6">
        <f>SUM(C5:C23)</f>
        <v>3504912.5980024668</v>
      </c>
      <c r="D24" s="6">
        <f t="shared" ref="D24:E24" si="5">SUM(D5:D23)</f>
        <v>2141826.5084174019</v>
      </c>
      <c r="E24" s="6">
        <f t="shared" si="5"/>
        <v>5646739.1064198688</v>
      </c>
      <c r="F24" s="8"/>
      <c r="G24" s="7">
        <f>SUM(G5:G23)</f>
        <v>1.0000000000000002</v>
      </c>
      <c r="H24" s="7">
        <f t="shared" ref="H24:I24" si="6">SUM(H5:H23)</f>
        <v>1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65"/>
    </sheetView>
  </sheetViews>
  <sheetFormatPr defaultRowHeight="14.25" x14ac:dyDescent="0.45"/>
  <cols>
    <col min="1" max="1" width="32" bestFit="1" customWidth="1"/>
    <col min="2" max="2" width="66.53125" bestFit="1" customWidth="1"/>
    <col min="3" max="3" width="13.3984375" customWidth="1"/>
    <col min="4" max="4" width="73" bestFit="1" customWidth="1"/>
    <col min="5" max="5" width="1.265625" customWidth="1"/>
    <col min="6" max="8" width="14.265625" bestFit="1" customWidth="1"/>
  </cols>
  <sheetData>
    <row r="1" spans="1:8" x14ac:dyDescent="0.45">
      <c r="A1" s="1" t="s">
        <v>27</v>
      </c>
    </row>
    <row r="3" spans="1:8" x14ac:dyDescent="0.45">
      <c r="A3" s="2"/>
      <c r="B3" s="29"/>
      <c r="C3" s="29"/>
      <c r="D3" s="31"/>
      <c r="E3" s="2"/>
      <c r="F3" s="32" t="s">
        <v>28</v>
      </c>
      <c r="G3" s="29"/>
      <c r="H3" s="31"/>
    </row>
    <row r="4" spans="1:8" ht="42.75" x14ac:dyDescent="0.45">
      <c r="A4" s="20"/>
      <c r="B4" s="20" t="s">
        <v>31</v>
      </c>
      <c r="C4" s="20" t="s">
        <v>32</v>
      </c>
      <c r="D4" s="20" t="s">
        <v>33</v>
      </c>
      <c r="E4" s="2"/>
      <c r="F4" s="20" t="s">
        <v>3</v>
      </c>
      <c r="G4" s="20" t="s">
        <v>4</v>
      </c>
      <c r="H4" s="20" t="s">
        <v>5</v>
      </c>
    </row>
    <row r="5" spans="1:8" x14ac:dyDescent="0.45">
      <c r="A5" s="30" t="s">
        <v>9</v>
      </c>
      <c r="B5" s="10" t="s">
        <v>169</v>
      </c>
      <c r="C5" s="10" t="s">
        <v>70</v>
      </c>
      <c r="D5" s="10" t="s">
        <v>73</v>
      </c>
      <c r="E5" s="2"/>
      <c r="F5" s="22">
        <v>370.82867168732656</v>
      </c>
      <c r="G5" s="22">
        <v>226.61132831267352</v>
      </c>
      <c r="H5" s="4">
        <f t="shared" ref="H5:H64" si="0">F5+G5</f>
        <v>597.44000000000005</v>
      </c>
    </row>
    <row r="6" spans="1:8" x14ac:dyDescent="0.45">
      <c r="A6" s="30"/>
      <c r="B6" s="10" t="s">
        <v>153</v>
      </c>
      <c r="C6" s="10" t="s">
        <v>70</v>
      </c>
      <c r="D6" s="10" t="s">
        <v>67</v>
      </c>
      <c r="E6" s="2"/>
      <c r="F6" s="22">
        <v>44907.362072472672</v>
      </c>
      <c r="G6" s="22">
        <v>27442.637927527328</v>
      </c>
      <c r="H6" s="4">
        <f t="shared" si="0"/>
        <v>72350</v>
      </c>
    </row>
    <row r="7" spans="1:8" x14ac:dyDescent="0.45">
      <c r="A7" s="30"/>
      <c r="B7" s="10" t="s">
        <v>146</v>
      </c>
      <c r="C7" s="10"/>
      <c r="D7" s="10"/>
      <c r="E7" s="2"/>
      <c r="F7" s="22">
        <v>202290.7459610907</v>
      </c>
      <c r="G7" s="22">
        <v>123618.74403890931</v>
      </c>
      <c r="H7" s="4">
        <f t="shared" si="0"/>
        <v>325909.49</v>
      </c>
    </row>
    <row r="8" spans="1:8" x14ac:dyDescent="0.45">
      <c r="A8" s="30"/>
      <c r="B8" s="10" t="s">
        <v>121</v>
      </c>
      <c r="C8" s="10" t="s">
        <v>70</v>
      </c>
      <c r="D8" s="10" t="s">
        <v>79</v>
      </c>
      <c r="E8" s="2"/>
      <c r="F8" s="4">
        <v>1466.8165846914437</v>
      </c>
      <c r="G8" s="4">
        <v>896.363415308556</v>
      </c>
      <c r="H8" s="4">
        <f t="shared" si="0"/>
        <v>2363.1799999999998</v>
      </c>
    </row>
    <row r="9" spans="1:8" x14ac:dyDescent="0.45">
      <c r="A9" s="30"/>
      <c r="B9" s="10" t="s">
        <v>125</v>
      </c>
      <c r="C9" s="10" t="s">
        <v>69</v>
      </c>
      <c r="D9" s="10" t="s">
        <v>79</v>
      </c>
      <c r="E9" s="2"/>
      <c r="F9" s="4">
        <v>1996.1712</v>
      </c>
      <c r="G9" s="4">
        <v>1219.8288</v>
      </c>
      <c r="H9" s="4">
        <f t="shared" si="0"/>
        <v>3216</v>
      </c>
    </row>
    <row r="10" spans="1:8" x14ac:dyDescent="0.45">
      <c r="A10" s="30"/>
      <c r="B10" s="10" t="s">
        <v>157</v>
      </c>
      <c r="C10" s="10" t="s">
        <v>70</v>
      </c>
      <c r="D10" s="10" t="s">
        <v>79</v>
      </c>
      <c r="E10" s="2"/>
      <c r="F10" s="4">
        <v>2011.068</v>
      </c>
      <c r="G10" s="4">
        <v>1228.932</v>
      </c>
      <c r="H10" s="4">
        <f t="shared" si="0"/>
        <v>3240</v>
      </c>
    </row>
    <row r="11" spans="1:8" x14ac:dyDescent="0.45">
      <c r="A11" s="30"/>
      <c r="B11" s="10" t="s">
        <v>84</v>
      </c>
      <c r="C11" s="10" t="s">
        <v>70</v>
      </c>
      <c r="D11" s="10" t="s">
        <v>79</v>
      </c>
      <c r="E11" s="2"/>
      <c r="F11" s="4">
        <v>2025.9648000000002</v>
      </c>
      <c r="G11" s="4">
        <v>1238.0352</v>
      </c>
      <c r="H11" s="4">
        <f t="shared" si="0"/>
        <v>3264</v>
      </c>
    </row>
    <row r="12" spans="1:8" x14ac:dyDescent="0.45">
      <c r="A12" s="30"/>
      <c r="B12" s="10" t="s">
        <v>160</v>
      </c>
      <c r="C12" s="10" t="s">
        <v>69</v>
      </c>
      <c r="D12" s="10" t="s">
        <v>79</v>
      </c>
      <c r="E12" s="2"/>
      <c r="F12" s="4">
        <v>3426.2640000000001</v>
      </c>
      <c r="G12" s="4">
        <v>2093.7360000000003</v>
      </c>
      <c r="H12" s="4">
        <f t="shared" si="0"/>
        <v>5520</v>
      </c>
    </row>
    <row r="13" spans="1:8" x14ac:dyDescent="0.45">
      <c r="A13" s="30"/>
      <c r="B13" s="10" t="s">
        <v>159</v>
      </c>
      <c r="C13" s="10" t="s">
        <v>69</v>
      </c>
      <c r="D13" s="10" t="s">
        <v>79</v>
      </c>
      <c r="E13" s="2"/>
      <c r="F13" s="4">
        <v>4528.6271999999999</v>
      </c>
      <c r="G13" s="4">
        <v>2767.3728000000001</v>
      </c>
      <c r="H13" s="4">
        <f t="shared" si="0"/>
        <v>7296</v>
      </c>
    </row>
    <row r="14" spans="1:8" x14ac:dyDescent="0.45">
      <c r="A14" s="30"/>
      <c r="B14" s="10" t="s">
        <v>147</v>
      </c>
      <c r="C14" s="10" t="s">
        <v>70</v>
      </c>
      <c r="D14" s="10" t="s">
        <v>79</v>
      </c>
      <c r="E14" s="2"/>
      <c r="F14" s="4">
        <v>5556.5064000000002</v>
      </c>
      <c r="G14" s="4">
        <v>3395.4936000000002</v>
      </c>
      <c r="H14" s="4">
        <f t="shared" si="0"/>
        <v>8952</v>
      </c>
    </row>
    <row r="15" spans="1:8" x14ac:dyDescent="0.45">
      <c r="A15" s="30"/>
      <c r="B15" s="10" t="s">
        <v>122</v>
      </c>
      <c r="C15" s="10" t="s">
        <v>70</v>
      </c>
      <c r="D15" s="10" t="s">
        <v>79</v>
      </c>
      <c r="E15" s="2"/>
      <c r="F15" s="4">
        <v>6465.2112000000006</v>
      </c>
      <c r="G15" s="4">
        <v>3950.7888000000003</v>
      </c>
      <c r="H15" s="4">
        <f t="shared" si="0"/>
        <v>10416</v>
      </c>
    </row>
    <row r="16" spans="1:8" x14ac:dyDescent="0.45">
      <c r="A16" s="30"/>
      <c r="B16" s="10" t="s">
        <v>94</v>
      </c>
      <c r="C16" s="10" t="s">
        <v>70</v>
      </c>
      <c r="D16" s="10" t="s">
        <v>79</v>
      </c>
      <c r="E16" s="2"/>
      <c r="F16" s="4">
        <v>6882.3216000000002</v>
      </c>
      <c r="G16" s="4">
        <v>4205.6784000000007</v>
      </c>
      <c r="H16" s="4">
        <f t="shared" si="0"/>
        <v>11088</v>
      </c>
    </row>
    <row r="17" spans="1:8" x14ac:dyDescent="0.45">
      <c r="A17" s="30"/>
      <c r="B17" s="10" t="s">
        <v>167</v>
      </c>
      <c r="C17" s="10" t="s">
        <v>70</v>
      </c>
      <c r="D17" s="10" t="s">
        <v>79</v>
      </c>
      <c r="E17" s="2"/>
      <c r="F17" s="4">
        <v>8938.08</v>
      </c>
      <c r="G17" s="4">
        <v>5461.92</v>
      </c>
      <c r="H17" s="4">
        <f t="shared" si="0"/>
        <v>14400</v>
      </c>
    </row>
    <row r="18" spans="1:8" x14ac:dyDescent="0.45">
      <c r="A18" s="30"/>
      <c r="B18" s="10" t="s">
        <v>87</v>
      </c>
      <c r="C18" s="10" t="s">
        <v>70</v>
      </c>
      <c r="D18" s="10" t="s">
        <v>79</v>
      </c>
      <c r="E18" s="2"/>
      <c r="F18" s="4">
        <v>9906.3720000000012</v>
      </c>
      <c r="G18" s="4">
        <v>6053.6280000000006</v>
      </c>
      <c r="H18" s="4">
        <f t="shared" si="0"/>
        <v>15960.000000000002</v>
      </c>
    </row>
    <row r="19" spans="1:8" x14ac:dyDescent="0.45">
      <c r="A19" s="30"/>
      <c r="B19" s="10" t="s">
        <v>119</v>
      </c>
      <c r="C19" s="10" t="s">
        <v>70</v>
      </c>
      <c r="D19" s="10" t="s">
        <v>67</v>
      </c>
      <c r="E19" s="2"/>
      <c r="F19" s="4">
        <v>10055.34</v>
      </c>
      <c r="G19" s="4">
        <v>6144.6600000000008</v>
      </c>
      <c r="H19" s="4">
        <f t="shared" si="0"/>
        <v>16200</v>
      </c>
    </row>
    <row r="20" spans="1:8" x14ac:dyDescent="0.45">
      <c r="A20" s="30"/>
      <c r="B20" s="10" t="s">
        <v>158</v>
      </c>
      <c r="C20" s="10" t="s">
        <v>70</v>
      </c>
      <c r="D20" s="10" t="s">
        <v>79</v>
      </c>
      <c r="E20" s="2"/>
      <c r="F20" s="4">
        <v>12096.2016</v>
      </c>
      <c r="G20" s="4">
        <v>7391.7984000000006</v>
      </c>
      <c r="H20" s="4">
        <f t="shared" si="0"/>
        <v>19488</v>
      </c>
    </row>
    <row r="21" spans="1:8" x14ac:dyDescent="0.45">
      <c r="A21" s="30"/>
      <c r="B21" s="10" t="s">
        <v>161</v>
      </c>
      <c r="C21" s="10" t="s">
        <v>70</v>
      </c>
      <c r="D21" s="10" t="s">
        <v>79</v>
      </c>
      <c r="E21" s="2"/>
      <c r="F21" s="4">
        <v>12334.5504</v>
      </c>
      <c r="G21" s="4">
        <v>7537.4496000000008</v>
      </c>
      <c r="H21" s="4">
        <f t="shared" si="0"/>
        <v>19872</v>
      </c>
    </row>
    <row r="22" spans="1:8" x14ac:dyDescent="0.45">
      <c r="A22" s="30"/>
      <c r="B22" s="10" t="s">
        <v>101</v>
      </c>
      <c r="C22" s="10" t="s">
        <v>69</v>
      </c>
      <c r="D22" s="10" t="s">
        <v>79</v>
      </c>
      <c r="E22" s="2"/>
      <c r="F22" s="4">
        <v>14837.212800000001</v>
      </c>
      <c r="G22" s="4">
        <v>9066.7872000000007</v>
      </c>
      <c r="H22" s="4">
        <f t="shared" si="0"/>
        <v>23904</v>
      </c>
    </row>
    <row r="23" spans="1:8" x14ac:dyDescent="0.45">
      <c r="A23" s="30"/>
      <c r="B23" s="10" t="s">
        <v>144</v>
      </c>
      <c r="C23" s="10" t="s">
        <v>70</v>
      </c>
      <c r="D23" s="10" t="s">
        <v>79</v>
      </c>
      <c r="E23" s="2"/>
      <c r="F23" s="4">
        <v>15254.323200000001</v>
      </c>
      <c r="G23" s="4">
        <v>9321.6768000000011</v>
      </c>
      <c r="H23" s="4">
        <f t="shared" si="0"/>
        <v>24576</v>
      </c>
    </row>
    <row r="24" spans="1:8" x14ac:dyDescent="0.45">
      <c r="A24" s="30"/>
      <c r="B24" s="10" t="s">
        <v>126</v>
      </c>
      <c r="C24" s="10" t="s">
        <v>69</v>
      </c>
      <c r="D24" s="10" t="s">
        <v>79</v>
      </c>
      <c r="E24" s="2"/>
      <c r="F24" s="4">
        <v>16892.9712</v>
      </c>
      <c r="G24" s="4">
        <v>10323.0288</v>
      </c>
      <c r="H24" s="4">
        <f t="shared" si="0"/>
        <v>27216</v>
      </c>
    </row>
    <row r="25" spans="1:8" x14ac:dyDescent="0.45">
      <c r="A25" s="30"/>
      <c r="B25" s="10" t="s">
        <v>149</v>
      </c>
      <c r="C25" s="10" t="s">
        <v>69</v>
      </c>
      <c r="D25" s="10" t="s">
        <v>79</v>
      </c>
      <c r="E25" s="2"/>
      <c r="F25" s="4">
        <v>17200.838400000001</v>
      </c>
      <c r="G25" s="4">
        <v>10511.161600000001</v>
      </c>
      <c r="H25" s="4">
        <f t="shared" si="0"/>
        <v>27712</v>
      </c>
    </row>
    <row r="26" spans="1:8" x14ac:dyDescent="0.45">
      <c r="A26" s="30"/>
      <c r="B26" s="10" t="s">
        <v>135</v>
      </c>
      <c r="C26" s="10" t="s">
        <v>69</v>
      </c>
      <c r="D26" s="10" t="s">
        <v>79</v>
      </c>
      <c r="E26" s="2"/>
      <c r="F26" s="4">
        <v>18278.373600000003</v>
      </c>
      <c r="G26" s="4">
        <v>11169.626400000001</v>
      </c>
      <c r="H26" s="4">
        <f t="shared" si="0"/>
        <v>29448.000000000004</v>
      </c>
    </row>
    <row r="27" spans="1:8" x14ac:dyDescent="0.45">
      <c r="A27" s="30"/>
      <c r="B27" s="10" t="s">
        <v>165</v>
      </c>
      <c r="C27" s="10" t="s">
        <v>70</v>
      </c>
      <c r="D27" s="10" t="s">
        <v>79</v>
      </c>
      <c r="E27" s="2"/>
      <c r="F27" s="4">
        <v>20587.3776</v>
      </c>
      <c r="G27" s="4">
        <v>12580.6224</v>
      </c>
      <c r="H27" s="4">
        <f t="shared" si="0"/>
        <v>33168</v>
      </c>
    </row>
    <row r="28" spans="1:8" x14ac:dyDescent="0.45">
      <c r="A28" s="30"/>
      <c r="B28" s="10" t="s">
        <v>142</v>
      </c>
      <c r="C28" s="10" t="s">
        <v>70</v>
      </c>
      <c r="D28" s="10" t="s">
        <v>79</v>
      </c>
      <c r="E28" s="2"/>
      <c r="F28" s="4">
        <v>21302.424000000003</v>
      </c>
      <c r="G28" s="4">
        <v>13017.576000000001</v>
      </c>
      <c r="H28" s="4">
        <f t="shared" si="0"/>
        <v>34320</v>
      </c>
    </row>
    <row r="29" spans="1:8" x14ac:dyDescent="0.45">
      <c r="A29" s="30"/>
      <c r="B29" s="10" t="s">
        <v>168</v>
      </c>
      <c r="C29" s="10" t="s">
        <v>69</v>
      </c>
      <c r="D29" s="10" t="s">
        <v>79</v>
      </c>
      <c r="E29" s="2"/>
      <c r="F29" s="4">
        <v>25741.670400000003</v>
      </c>
      <c r="G29" s="4">
        <v>15730.329600000001</v>
      </c>
      <c r="H29" s="4">
        <f t="shared" si="0"/>
        <v>41472</v>
      </c>
    </row>
    <row r="30" spans="1:8" x14ac:dyDescent="0.45">
      <c r="A30" s="30"/>
      <c r="B30" s="10" t="s">
        <v>134</v>
      </c>
      <c r="C30" s="10" t="s">
        <v>70</v>
      </c>
      <c r="D30" s="10" t="s">
        <v>67</v>
      </c>
      <c r="E30" s="2"/>
      <c r="F30" s="4">
        <v>29153.0376</v>
      </c>
      <c r="G30" s="4">
        <v>17814.9624</v>
      </c>
      <c r="H30" s="4">
        <f t="shared" si="0"/>
        <v>46968</v>
      </c>
    </row>
    <row r="31" spans="1:8" x14ac:dyDescent="0.45">
      <c r="A31" s="30"/>
      <c r="B31" s="10" t="s">
        <v>120</v>
      </c>
      <c r="C31" s="10" t="s">
        <v>69</v>
      </c>
      <c r="D31" s="10" t="s">
        <v>79</v>
      </c>
      <c r="E31" s="2"/>
      <c r="F31" s="4">
        <v>33920.013599999998</v>
      </c>
      <c r="G31" s="4">
        <v>20727.986400000002</v>
      </c>
      <c r="H31" s="4">
        <f t="shared" si="0"/>
        <v>54648</v>
      </c>
    </row>
    <row r="32" spans="1:8" x14ac:dyDescent="0.45">
      <c r="A32" s="30"/>
      <c r="B32" t="s">
        <v>106</v>
      </c>
      <c r="C32" s="10"/>
      <c r="D32" s="10"/>
      <c r="E32" s="2"/>
      <c r="F32" s="4">
        <v>52287.768000000004</v>
      </c>
      <c r="G32" s="4">
        <v>31952.232000000004</v>
      </c>
      <c r="H32" s="4">
        <f t="shared" si="0"/>
        <v>84240</v>
      </c>
    </row>
    <row r="33" spans="1:8" x14ac:dyDescent="0.45">
      <c r="A33" s="30"/>
      <c r="B33" s="10" t="s">
        <v>143</v>
      </c>
      <c r="C33" s="10" t="s">
        <v>70</v>
      </c>
      <c r="D33" s="10" t="s">
        <v>79</v>
      </c>
      <c r="E33" s="2"/>
      <c r="F33" s="4">
        <v>4965.5687156846079</v>
      </c>
      <c r="G33" s="4">
        <v>3034.4312843153921</v>
      </c>
      <c r="H33" s="4">
        <f t="shared" si="0"/>
        <v>8000</v>
      </c>
    </row>
    <row r="34" spans="1:8" x14ac:dyDescent="0.45">
      <c r="A34" s="30"/>
      <c r="B34" s="10" t="s">
        <v>115</v>
      </c>
      <c r="C34" s="10" t="s">
        <v>70</v>
      </c>
      <c r="D34" s="10" t="s">
        <v>79</v>
      </c>
      <c r="E34" s="2"/>
      <c r="F34" s="4">
        <v>1241.392178921152</v>
      </c>
      <c r="G34" s="4">
        <v>758.60782107884802</v>
      </c>
      <c r="H34" s="4">
        <f t="shared" si="0"/>
        <v>2000</v>
      </c>
    </row>
    <row r="35" spans="1:8" x14ac:dyDescent="0.45">
      <c r="A35" s="30"/>
      <c r="B35" s="10" t="s">
        <v>88</v>
      </c>
      <c r="C35" s="10" t="s">
        <v>70</v>
      </c>
      <c r="D35" s="10" t="s">
        <v>79</v>
      </c>
      <c r="E35" s="2"/>
      <c r="F35" s="4">
        <v>1241.392178921152</v>
      </c>
      <c r="G35" s="4">
        <v>758.60782107884802</v>
      </c>
      <c r="H35" s="4">
        <f t="shared" si="0"/>
        <v>2000</v>
      </c>
    </row>
    <row r="36" spans="1:8" x14ac:dyDescent="0.45">
      <c r="A36" s="30"/>
      <c r="B36" s="10" t="s">
        <v>81</v>
      </c>
      <c r="C36" s="10" t="s">
        <v>70</v>
      </c>
      <c r="D36" s="10" t="s">
        <v>79</v>
      </c>
      <c r="E36" s="2"/>
      <c r="F36" s="4">
        <v>1241.392178921152</v>
      </c>
      <c r="G36" s="4">
        <v>758.60782107884802</v>
      </c>
      <c r="H36" s="4">
        <f t="shared" si="0"/>
        <v>2000</v>
      </c>
    </row>
    <row r="37" spans="1:8" x14ac:dyDescent="0.45">
      <c r="A37" s="30"/>
      <c r="B37" s="10" t="s">
        <v>139</v>
      </c>
      <c r="C37" s="10" t="s">
        <v>70</v>
      </c>
      <c r="D37" s="10" t="s">
        <v>79</v>
      </c>
      <c r="E37" s="2"/>
      <c r="F37" s="4">
        <v>1241.392178921152</v>
      </c>
      <c r="G37" s="4">
        <v>758.60782107884802</v>
      </c>
      <c r="H37" s="4">
        <f t="shared" si="0"/>
        <v>2000</v>
      </c>
    </row>
    <row r="38" spans="1:8" x14ac:dyDescent="0.45">
      <c r="A38" s="30"/>
      <c r="B38" s="10" t="s">
        <v>85</v>
      </c>
      <c r="C38" s="10" t="s">
        <v>70</v>
      </c>
      <c r="D38" s="10" t="s">
        <v>79</v>
      </c>
      <c r="E38" s="2"/>
      <c r="F38" s="4">
        <v>1241.392178921152</v>
      </c>
      <c r="G38" s="4">
        <v>758.60782107884802</v>
      </c>
      <c r="H38" s="4">
        <f t="shared" si="0"/>
        <v>2000</v>
      </c>
    </row>
    <row r="39" spans="1:8" x14ac:dyDescent="0.45">
      <c r="A39" s="30"/>
      <c r="B39" s="10" t="s">
        <v>138</v>
      </c>
      <c r="C39" s="10" t="s">
        <v>70</v>
      </c>
      <c r="D39" s="10" t="s">
        <v>79</v>
      </c>
      <c r="E39" s="2"/>
      <c r="F39" s="4">
        <v>1241.392178921152</v>
      </c>
      <c r="G39" s="4">
        <v>758.60782107884802</v>
      </c>
      <c r="H39" s="4">
        <f t="shared" si="0"/>
        <v>2000</v>
      </c>
    </row>
    <row r="40" spans="1:8" x14ac:dyDescent="0.45">
      <c r="A40" s="30"/>
      <c r="B40" s="10" t="s">
        <v>110</v>
      </c>
      <c r="C40" s="10" t="s">
        <v>70</v>
      </c>
      <c r="D40" s="10" t="s">
        <v>79</v>
      </c>
      <c r="E40" s="2"/>
      <c r="F40" s="4">
        <v>1241.392178921152</v>
      </c>
      <c r="G40" s="4">
        <v>758.60782107884802</v>
      </c>
      <c r="H40" s="4">
        <f t="shared" si="0"/>
        <v>2000</v>
      </c>
    </row>
    <row r="41" spans="1:8" x14ac:dyDescent="0.45">
      <c r="A41" s="30"/>
      <c r="B41" s="10" t="s">
        <v>114</v>
      </c>
      <c r="C41" s="10" t="s">
        <v>70</v>
      </c>
      <c r="D41" s="10" t="s">
        <v>79</v>
      </c>
      <c r="E41" s="2"/>
      <c r="F41" s="4">
        <v>1241.392178921152</v>
      </c>
      <c r="G41" s="4">
        <v>758.60782107884802</v>
      </c>
      <c r="H41" s="4">
        <f t="shared" si="0"/>
        <v>2000</v>
      </c>
    </row>
    <row r="42" spans="1:8" x14ac:dyDescent="0.45">
      <c r="A42" s="30"/>
      <c r="B42" s="10" t="s">
        <v>117</v>
      </c>
      <c r="C42" s="10" t="s">
        <v>70</v>
      </c>
      <c r="D42" s="10" t="s">
        <v>71</v>
      </c>
      <c r="E42" s="2"/>
      <c r="F42" s="4">
        <v>1241.392178921152</v>
      </c>
      <c r="G42" s="4">
        <v>758.60782107884802</v>
      </c>
      <c r="H42" s="4">
        <f t="shared" si="0"/>
        <v>2000</v>
      </c>
    </row>
    <row r="43" spans="1:8" x14ac:dyDescent="0.45">
      <c r="A43" s="30"/>
      <c r="B43" s="10" t="s">
        <v>108</v>
      </c>
      <c r="C43" s="10" t="s">
        <v>70</v>
      </c>
      <c r="D43" s="10" t="s">
        <v>72</v>
      </c>
      <c r="E43" s="2"/>
      <c r="F43" s="4">
        <v>1241.392178921152</v>
      </c>
      <c r="G43" s="4">
        <v>758.60782107884802</v>
      </c>
      <c r="H43" s="4">
        <f t="shared" si="0"/>
        <v>2000</v>
      </c>
    </row>
    <row r="44" spans="1:8" x14ac:dyDescent="0.45">
      <c r="A44" s="30"/>
      <c r="B44" s="10" t="s">
        <v>123</v>
      </c>
      <c r="C44" s="10" t="s">
        <v>70</v>
      </c>
      <c r="D44" s="10" t="s">
        <v>79</v>
      </c>
      <c r="E44" s="2"/>
      <c r="F44" s="4">
        <v>1241.392178921152</v>
      </c>
      <c r="G44" s="4">
        <v>758.60782107884802</v>
      </c>
      <c r="H44" s="4">
        <f t="shared" si="0"/>
        <v>2000</v>
      </c>
    </row>
    <row r="45" spans="1:8" x14ac:dyDescent="0.45">
      <c r="A45" s="30"/>
      <c r="B45" s="10" t="s">
        <v>95</v>
      </c>
      <c r="C45" s="10" t="s">
        <v>70</v>
      </c>
      <c r="D45" s="10" t="s">
        <v>79</v>
      </c>
      <c r="E45" s="2"/>
      <c r="F45" s="4">
        <v>1241.392178921152</v>
      </c>
      <c r="G45" s="4">
        <v>758.60782107884802</v>
      </c>
      <c r="H45" s="4">
        <f t="shared" si="0"/>
        <v>2000</v>
      </c>
    </row>
    <row r="46" spans="1:8" x14ac:dyDescent="0.45">
      <c r="A46" s="30"/>
      <c r="B46" s="10" t="s">
        <v>104</v>
      </c>
      <c r="C46" s="10" t="s">
        <v>70</v>
      </c>
      <c r="D46" s="10" t="s">
        <v>79</v>
      </c>
      <c r="E46" s="2"/>
      <c r="F46" s="4">
        <v>1241.392178921152</v>
      </c>
      <c r="G46" s="4">
        <v>758.60782107884802</v>
      </c>
      <c r="H46" s="4">
        <f t="shared" si="0"/>
        <v>2000</v>
      </c>
    </row>
    <row r="47" spans="1:8" x14ac:dyDescent="0.45">
      <c r="A47" s="30"/>
      <c r="B47" s="10" t="s">
        <v>130</v>
      </c>
      <c r="C47" s="10" t="s">
        <v>70</v>
      </c>
      <c r="D47" s="10" t="s">
        <v>79</v>
      </c>
      <c r="E47" s="2"/>
      <c r="F47" s="4">
        <v>1241.392178921152</v>
      </c>
      <c r="G47" s="4">
        <v>758.60782107884802</v>
      </c>
      <c r="H47" s="4">
        <f t="shared" si="0"/>
        <v>2000</v>
      </c>
    </row>
    <row r="48" spans="1:8" x14ac:dyDescent="0.45">
      <c r="A48" s="30"/>
      <c r="B48" s="10" t="s">
        <v>112</v>
      </c>
      <c r="C48" s="10" t="s">
        <v>70</v>
      </c>
      <c r="D48" s="10" t="s">
        <v>71</v>
      </c>
      <c r="E48" s="2"/>
      <c r="F48" s="4">
        <v>1241.392178921152</v>
      </c>
      <c r="G48" s="4">
        <v>758.60782107884802</v>
      </c>
      <c r="H48" s="4">
        <f t="shared" si="0"/>
        <v>2000</v>
      </c>
    </row>
    <row r="49" spans="1:8" x14ac:dyDescent="0.45">
      <c r="A49" s="30"/>
      <c r="B49" s="10" t="s">
        <v>105</v>
      </c>
      <c r="C49" s="10" t="s">
        <v>70</v>
      </c>
      <c r="D49" s="10" t="s">
        <v>79</v>
      </c>
      <c r="E49" s="2"/>
      <c r="F49" s="4">
        <v>1241.392178921152</v>
      </c>
      <c r="G49" s="4">
        <v>758.60782107884802</v>
      </c>
      <c r="H49" s="4">
        <f t="shared" si="0"/>
        <v>2000</v>
      </c>
    </row>
    <row r="50" spans="1:8" x14ac:dyDescent="0.45">
      <c r="A50" s="30"/>
      <c r="B50" s="10" t="s">
        <v>152</v>
      </c>
      <c r="C50" s="10" t="s">
        <v>70</v>
      </c>
      <c r="D50" s="10" t="s">
        <v>79</v>
      </c>
      <c r="E50" s="2"/>
      <c r="F50" s="4">
        <v>1241.392178921152</v>
      </c>
      <c r="G50" s="4">
        <v>758.60782107884802</v>
      </c>
      <c r="H50" s="4">
        <f t="shared" si="0"/>
        <v>2000</v>
      </c>
    </row>
    <row r="51" spans="1:8" x14ac:dyDescent="0.45">
      <c r="A51" s="30"/>
      <c r="B51" s="10" t="s">
        <v>99</v>
      </c>
      <c r="C51" s="10" t="s">
        <v>70</v>
      </c>
      <c r="D51" s="10" t="s">
        <v>79</v>
      </c>
      <c r="E51" s="2"/>
      <c r="F51" s="4">
        <v>1241.392178921152</v>
      </c>
      <c r="G51" s="4">
        <v>758.60782107884802</v>
      </c>
      <c r="H51" s="4">
        <f t="shared" si="0"/>
        <v>2000</v>
      </c>
    </row>
    <row r="52" spans="1:8" x14ac:dyDescent="0.45">
      <c r="A52" s="30"/>
      <c r="B52" s="10" t="s">
        <v>103</v>
      </c>
      <c r="C52" s="10" t="s">
        <v>70</v>
      </c>
      <c r="D52" s="10" t="s">
        <v>79</v>
      </c>
      <c r="E52" s="2"/>
      <c r="F52" s="4">
        <v>1241.392178921152</v>
      </c>
      <c r="G52" s="4">
        <v>758.60782107884802</v>
      </c>
      <c r="H52" s="4">
        <f t="shared" si="0"/>
        <v>2000</v>
      </c>
    </row>
    <row r="53" spans="1:8" x14ac:dyDescent="0.45">
      <c r="A53" s="30"/>
      <c r="B53" s="10" t="s">
        <v>113</v>
      </c>
      <c r="C53" s="10" t="s">
        <v>70</v>
      </c>
      <c r="D53" s="10" t="s">
        <v>79</v>
      </c>
      <c r="E53" s="2"/>
      <c r="F53" s="4">
        <v>1241.392178921152</v>
      </c>
      <c r="G53" s="4">
        <v>758.60782107884802</v>
      </c>
      <c r="H53" s="4">
        <f t="shared" si="0"/>
        <v>2000</v>
      </c>
    </row>
    <row r="54" spans="1:8" x14ac:dyDescent="0.45">
      <c r="A54" s="30"/>
      <c r="B54" s="10" t="s">
        <v>111</v>
      </c>
      <c r="C54" s="10" t="s">
        <v>70</v>
      </c>
      <c r="D54" s="10" t="s">
        <v>79</v>
      </c>
      <c r="E54" s="2"/>
      <c r="F54" s="4">
        <v>1241.392178921152</v>
      </c>
      <c r="G54" s="4">
        <v>758.60782107884802</v>
      </c>
      <c r="H54" s="4">
        <f t="shared" si="0"/>
        <v>2000</v>
      </c>
    </row>
    <row r="55" spans="1:8" x14ac:dyDescent="0.45">
      <c r="A55" s="30"/>
      <c r="B55" s="10" t="s">
        <v>100</v>
      </c>
      <c r="C55" s="10" t="s">
        <v>70</v>
      </c>
      <c r="D55" s="10" t="s">
        <v>79</v>
      </c>
      <c r="E55" s="2"/>
      <c r="F55" s="4">
        <v>1241.392178921152</v>
      </c>
      <c r="G55" s="4">
        <v>758.60782107884802</v>
      </c>
      <c r="H55" s="4">
        <f t="shared" si="0"/>
        <v>2000</v>
      </c>
    </row>
    <row r="56" spans="1:8" x14ac:dyDescent="0.45">
      <c r="A56" s="30"/>
      <c r="B56" s="10" t="s">
        <v>137</v>
      </c>
      <c r="C56" s="10" t="s">
        <v>70</v>
      </c>
      <c r="D56" s="10" t="s">
        <v>79</v>
      </c>
      <c r="E56" s="2"/>
      <c r="F56" s="4">
        <v>1241.392178921152</v>
      </c>
      <c r="G56" s="4">
        <v>758.60782107884802</v>
      </c>
      <c r="H56" s="4">
        <f t="shared" si="0"/>
        <v>2000</v>
      </c>
    </row>
    <row r="57" spans="1:8" x14ac:dyDescent="0.45">
      <c r="A57" s="30"/>
      <c r="B57" s="10" t="s">
        <v>131</v>
      </c>
      <c r="C57" s="10" t="s">
        <v>70</v>
      </c>
      <c r="D57" s="10" t="s">
        <v>79</v>
      </c>
      <c r="E57" s="2"/>
      <c r="F57" s="4">
        <v>1241.392178921152</v>
      </c>
      <c r="G57" s="4">
        <v>758.60782107884802</v>
      </c>
      <c r="H57" s="4">
        <f t="shared" si="0"/>
        <v>2000</v>
      </c>
    </row>
    <row r="58" spans="1:8" x14ac:dyDescent="0.45">
      <c r="A58" s="30"/>
      <c r="B58" s="10" t="s">
        <v>89</v>
      </c>
      <c r="C58" s="10" t="s">
        <v>70</v>
      </c>
      <c r="D58" s="10" t="s">
        <v>79</v>
      </c>
      <c r="E58" s="2"/>
      <c r="F58" s="4">
        <v>1241.392178921152</v>
      </c>
      <c r="G58" s="4">
        <v>758.60782107884802</v>
      </c>
      <c r="H58" s="4">
        <f t="shared" si="0"/>
        <v>2000</v>
      </c>
    </row>
    <row r="59" spans="1:8" x14ac:dyDescent="0.45">
      <c r="A59" s="30"/>
      <c r="B59" s="10" t="s">
        <v>140</v>
      </c>
      <c r="C59" s="10" t="s">
        <v>70</v>
      </c>
      <c r="D59" s="10" t="s">
        <v>79</v>
      </c>
      <c r="E59" s="2"/>
      <c r="F59" s="4">
        <v>1241.392178921152</v>
      </c>
      <c r="G59" s="4">
        <v>758.60782107884802</v>
      </c>
      <c r="H59" s="4">
        <f t="shared" si="0"/>
        <v>2000</v>
      </c>
    </row>
    <row r="60" spans="1:8" x14ac:dyDescent="0.45">
      <c r="A60" s="30"/>
      <c r="B60" s="10" t="s">
        <v>141</v>
      </c>
      <c r="C60" s="10" t="s">
        <v>70</v>
      </c>
      <c r="D60" s="10" t="s">
        <v>79</v>
      </c>
      <c r="E60" s="2"/>
      <c r="F60" s="4">
        <v>1241.392178921152</v>
      </c>
      <c r="G60" s="4">
        <v>758.60782107884802</v>
      </c>
      <c r="H60" s="4">
        <f t="shared" si="0"/>
        <v>2000</v>
      </c>
    </row>
    <row r="61" spans="1:8" x14ac:dyDescent="0.45">
      <c r="A61" s="30"/>
      <c r="B61" s="10" t="s">
        <v>133</v>
      </c>
      <c r="C61" s="10" t="s">
        <v>70</v>
      </c>
      <c r="D61" s="10" t="s">
        <v>79</v>
      </c>
      <c r="E61" s="2"/>
      <c r="F61" s="4">
        <v>1241.392178921152</v>
      </c>
      <c r="G61" s="4">
        <v>758.60782107884802</v>
      </c>
      <c r="H61" s="4">
        <f t="shared" si="0"/>
        <v>2000</v>
      </c>
    </row>
    <row r="62" spans="1:8" x14ac:dyDescent="0.45">
      <c r="A62" s="30"/>
      <c r="B62" s="10" t="s">
        <v>109</v>
      </c>
      <c r="C62" s="10" t="s">
        <v>70</v>
      </c>
      <c r="D62" s="10" t="s">
        <v>71</v>
      </c>
      <c r="E62" s="2"/>
      <c r="F62" s="4">
        <v>1241.392178921152</v>
      </c>
      <c r="G62" s="4">
        <v>758.60782107884802</v>
      </c>
      <c r="H62" s="4">
        <f t="shared" si="0"/>
        <v>2000</v>
      </c>
    </row>
    <row r="63" spans="1:8" x14ac:dyDescent="0.45">
      <c r="A63" s="30"/>
      <c r="B63" s="10" t="s">
        <v>145</v>
      </c>
      <c r="C63" s="10" t="s">
        <v>70</v>
      </c>
      <c r="D63" s="10" t="s">
        <v>71</v>
      </c>
      <c r="E63" s="2"/>
      <c r="F63" s="4">
        <v>1241.392178921152</v>
      </c>
      <c r="G63" s="4">
        <v>758.60782107884802</v>
      </c>
      <c r="H63" s="4">
        <f t="shared" si="0"/>
        <v>2000</v>
      </c>
    </row>
    <row r="64" spans="1:8" x14ac:dyDescent="0.45">
      <c r="A64" s="30"/>
      <c r="B64" s="10" t="s">
        <v>93</v>
      </c>
      <c r="C64" s="10" t="s">
        <v>70</v>
      </c>
      <c r="D64" s="10" t="s">
        <v>72</v>
      </c>
      <c r="E64" s="2"/>
      <c r="F64" s="4">
        <v>1241.392178921152</v>
      </c>
      <c r="G64" s="4">
        <v>758.60782107884802</v>
      </c>
      <c r="H64" s="4">
        <f t="shared" si="0"/>
        <v>2000</v>
      </c>
    </row>
    <row r="65" spans="1:8" x14ac:dyDescent="0.45">
      <c r="A65" s="30"/>
      <c r="B65" s="29"/>
      <c r="C65" s="29"/>
      <c r="D65" s="29"/>
      <c r="E65" s="29"/>
      <c r="F65" s="29"/>
      <c r="G65" s="29"/>
      <c r="H65" s="29"/>
    </row>
    <row r="66" spans="1:8" x14ac:dyDescent="0.45">
      <c r="A66" s="8"/>
      <c r="B66" s="9"/>
      <c r="C66" s="9"/>
      <c r="D66" s="9"/>
      <c r="E66" s="9"/>
      <c r="F66" s="12">
        <f>SUM(F5:F64)</f>
        <v>644163.16835218226</v>
      </c>
      <c r="G66" s="12">
        <f>SUM(G5:G64)</f>
        <v>393640.94164781785</v>
      </c>
      <c r="H66" s="12">
        <f>SUM(H5:H64)</f>
        <v>1037804.11</v>
      </c>
    </row>
    <row r="67" spans="1:8" ht="14.25" customHeight="1" x14ac:dyDescent="0.45">
      <c r="A67" s="30" t="s">
        <v>10</v>
      </c>
      <c r="B67" s="10"/>
      <c r="C67" s="10"/>
      <c r="D67" s="10"/>
      <c r="E67" s="2"/>
      <c r="F67" s="2"/>
      <c r="G67" s="2"/>
      <c r="H67" s="4">
        <f t="shared" ref="H67:H71" si="1">F67+G67</f>
        <v>0</v>
      </c>
    </row>
    <row r="68" spans="1:8" x14ac:dyDescent="0.45">
      <c r="A68" s="30"/>
      <c r="B68" s="10"/>
      <c r="C68" s="10"/>
      <c r="D68" s="10"/>
      <c r="E68" s="2"/>
      <c r="F68" s="2"/>
      <c r="G68" s="2"/>
      <c r="H68" s="4">
        <f t="shared" si="1"/>
        <v>0</v>
      </c>
    </row>
    <row r="69" spans="1:8" x14ac:dyDescent="0.45">
      <c r="A69" s="30"/>
      <c r="B69" s="10"/>
      <c r="C69" s="10"/>
      <c r="D69" s="10"/>
      <c r="E69" s="2"/>
      <c r="F69" s="2"/>
      <c r="G69" s="2"/>
      <c r="H69" s="4">
        <f t="shared" si="1"/>
        <v>0</v>
      </c>
    </row>
    <row r="70" spans="1:8" x14ac:dyDescent="0.45">
      <c r="A70" s="30"/>
      <c r="B70" s="10"/>
      <c r="C70" s="10"/>
      <c r="D70" s="10"/>
      <c r="E70" s="2"/>
      <c r="F70" s="2"/>
      <c r="G70" s="2"/>
      <c r="H70" s="4">
        <f t="shared" si="1"/>
        <v>0</v>
      </c>
    </row>
    <row r="71" spans="1:8" x14ac:dyDescent="0.45">
      <c r="A71" s="30"/>
      <c r="B71" s="10"/>
      <c r="C71" s="10"/>
      <c r="D71" s="10"/>
      <c r="E71" s="2"/>
      <c r="F71" s="2"/>
      <c r="G71" s="2"/>
      <c r="H71" s="4">
        <f t="shared" si="1"/>
        <v>0</v>
      </c>
    </row>
    <row r="72" spans="1:8" x14ac:dyDescent="0.45">
      <c r="A72" s="30"/>
      <c r="B72" s="10"/>
      <c r="C72" s="10"/>
      <c r="D72" s="10"/>
      <c r="E72" s="2"/>
      <c r="F72" s="2"/>
      <c r="G72" s="2"/>
      <c r="H72" s="4">
        <f>F72+G72</f>
        <v>0</v>
      </c>
    </row>
    <row r="73" spans="1:8" x14ac:dyDescent="0.45">
      <c r="A73" s="30"/>
      <c r="B73" s="29"/>
      <c r="C73" s="29"/>
      <c r="D73" s="29"/>
      <c r="E73" s="29"/>
      <c r="F73" s="29"/>
      <c r="G73" s="29"/>
      <c r="H73" s="29"/>
    </row>
    <row r="74" spans="1:8" x14ac:dyDescent="0.45">
      <c r="A74" s="8"/>
      <c r="B74" s="9"/>
      <c r="C74" s="9"/>
      <c r="D74" s="9"/>
      <c r="E74" s="9"/>
      <c r="F74" s="12">
        <f>SUM(F67:F72)</f>
        <v>0</v>
      </c>
      <c r="G74" s="12">
        <f t="shared" ref="G74:H74" si="2">SUM(G67:G72)</f>
        <v>0</v>
      </c>
      <c r="H74" s="12">
        <f t="shared" si="2"/>
        <v>0</v>
      </c>
    </row>
    <row r="75" spans="1:8" ht="14.25" customHeight="1" x14ac:dyDescent="0.45">
      <c r="A75" s="30" t="s">
        <v>11</v>
      </c>
      <c r="B75" s="10" t="s">
        <v>98</v>
      </c>
      <c r="C75" s="10" t="s">
        <v>69</v>
      </c>
      <c r="D75" s="10" t="s">
        <v>80</v>
      </c>
      <c r="E75" s="2"/>
      <c r="F75" s="4">
        <v>1278577.8954319081</v>
      </c>
      <c r="G75" s="22">
        <v>781331.80456809199</v>
      </c>
      <c r="H75" s="4">
        <f t="shared" ref="H75:H79" si="3">F75+G75</f>
        <v>2059909.7000000002</v>
      </c>
    </row>
    <row r="76" spans="1:8" x14ac:dyDescent="0.45">
      <c r="A76" s="30"/>
      <c r="B76" s="10" t="s">
        <v>163</v>
      </c>
      <c r="C76" s="10" t="s">
        <v>69</v>
      </c>
      <c r="D76" s="10" t="s">
        <v>162</v>
      </c>
      <c r="E76" s="2"/>
      <c r="F76" s="4">
        <v>191660.96164094983</v>
      </c>
      <c r="G76" s="4">
        <v>117120.9968590499</v>
      </c>
      <c r="H76" s="4">
        <f t="shared" si="3"/>
        <v>308781.95849999972</v>
      </c>
    </row>
    <row r="77" spans="1:8" x14ac:dyDescent="0.45">
      <c r="A77" s="30"/>
      <c r="B77" s="10" t="s">
        <v>83</v>
      </c>
      <c r="C77" s="10" t="s">
        <v>69</v>
      </c>
      <c r="D77" s="10" t="s">
        <v>80</v>
      </c>
      <c r="E77" s="2"/>
      <c r="F77" s="4">
        <v>451969.3218649535</v>
      </c>
      <c r="G77" s="4">
        <v>276195.92605491553</v>
      </c>
      <c r="H77" s="4">
        <f t="shared" si="3"/>
        <v>728165.24791986903</v>
      </c>
    </row>
    <row r="78" spans="1:8" x14ac:dyDescent="0.45">
      <c r="A78" s="30"/>
      <c r="B78" s="10"/>
      <c r="C78" s="10"/>
      <c r="D78" s="10"/>
      <c r="E78" s="2"/>
      <c r="F78" s="2"/>
      <c r="G78" s="2"/>
      <c r="H78" s="4">
        <f t="shared" si="3"/>
        <v>0</v>
      </c>
    </row>
    <row r="79" spans="1:8" x14ac:dyDescent="0.45">
      <c r="A79" s="30"/>
      <c r="B79" s="10"/>
      <c r="C79" s="10"/>
      <c r="D79" s="10"/>
      <c r="E79" s="2"/>
      <c r="F79" s="2"/>
      <c r="G79" s="2"/>
      <c r="H79" s="4">
        <f t="shared" si="3"/>
        <v>0</v>
      </c>
    </row>
    <row r="80" spans="1:8" x14ac:dyDescent="0.45">
      <c r="A80" s="30"/>
      <c r="B80" s="10"/>
      <c r="C80" s="10"/>
      <c r="D80" s="10"/>
      <c r="E80" s="2"/>
      <c r="F80" s="2"/>
      <c r="G80" s="2"/>
      <c r="H80" s="4">
        <f>F80+G80</f>
        <v>0</v>
      </c>
    </row>
    <row r="81" spans="1:8" x14ac:dyDescent="0.45">
      <c r="A81" s="30"/>
      <c r="B81" s="29"/>
      <c r="C81" s="29"/>
      <c r="D81" s="29"/>
      <c r="E81" s="29"/>
      <c r="F81" s="29"/>
      <c r="G81" s="29"/>
      <c r="H81" s="29"/>
    </row>
    <row r="82" spans="1:8" x14ac:dyDescent="0.45">
      <c r="A82" s="8"/>
      <c r="B82" s="9"/>
      <c r="C82" s="9"/>
      <c r="D82" s="9"/>
      <c r="E82" s="9"/>
      <c r="F82" s="12">
        <f>SUM(F75:F80)</f>
        <v>1922208.1789378114</v>
      </c>
      <c r="G82" s="12">
        <f t="shared" ref="G82:H82" si="4">SUM(G75:G80)</f>
        <v>1174648.7274820574</v>
      </c>
      <c r="H82" s="12">
        <f t="shared" si="4"/>
        <v>3096856.906419869</v>
      </c>
    </row>
    <row r="83" spans="1:8" ht="14.25" customHeight="1" x14ac:dyDescent="0.45">
      <c r="A83" s="30" t="s">
        <v>12</v>
      </c>
      <c r="B83" s="10"/>
      <c r="C83" s="10"/>
      <c r="D83" s="10"/>
      <c r="E83" s="2"/>
      <c r="F83" s="2"/>
      <c r="G83" s="2"/>
      <c r="H83" s="4">
        <f t="shared" ref="H83:H87" si="5">F83+G83</f>
        <v>0</v>
      </c>
    </row>
    <row r="84" spans="1:8" x14ac:dyDescent="0.45">
      <c r="A84" s="30"/>
      <c r="B84" s="10"/>
      <c r="C84" s="10"/>
      <c r="D84" s="10"/>
      <c r="E84" s="2"/>
      <c r="F84" s="2"/>
      <c r="G84" s="2"/>
      <c r="H84" s="4">
        <f t="shared" si="5"/>
        <v>0</v>
      </c>
    </row>
    <row r="85" spans="1:8" x14ac:dyDescent="0.45">
      <c r="A85" s="30"/>
      <c r="B85" s="10"/>
      <c r="C85" s="10"/>
      <c r="D85" s="10"/>
      <c r="E85" s="2"/>
      <c r="F85" s="2"/>
      <c r="G85" s="2"/>
      <c r="H85" s="4">
        <f t="shared" si="5"/>
        <v>0</v>
      </c>
    </row>
    <row r="86" spans="1:8" x14ac:dyDescent="0.45">
      <c r="A86" s="30"/>
      <c r="B86" s="10"/>
      <c r="C86" s="10"/>
      <c r="D86" s="10"/>
      <c r="E86" s="2"/>
      <c r="F86" s="2"/>
      <c r="G86" s="2"/>
      <c r="H86" s="4">
        <f t="shared" si="5"/>
        <v>0</v>
      </c>
    </row>
    <row r="87" spans="1:8" x14ac:dyDescent="0.45">
      <c r="A87" s="30"/>
      <c r="B87" s="10"/>
      <c r="C87" s="10"/>
      <c r="D87" s="10"/>
      <c r="E87" s="2"/>
      <c r="F87" s="2"/>
      <c r="G87" s="2"/>
      <c r="H87" s="4">
        <f t="shared" si="5"/>
        <v>0</v>
      </c>
    </row>
    <row r="88" spans="1:8" x14ac:dyDescent="0.45">
      <c r="A88" s="30"/>
      <c r="B88" s="10"/>
      <c r="C88" s="10"/>
      <c r="D88" s="10"/>
      <c r="E88" s="2"/>
      <c r="F88" s="2"/>
      <c r="G88" s="2"/>
      <c r="H88" s="4">
        <f>F88+G88</f>
        <v>0</v>
      </c>
    </row>
    <row r="89" spans="1:8" x14ac:dyDescent="0.45">
      <c r="A89" s="30"/>
      <c r="B89" s="29"/>
      <c r="C89" s="29"/>
      <c r="D89" s="29"/>
      <c r="E89" s="29"/>
      <c r="F89" s="29"/>
      <c r="G89" s="29"/>
      <c r="H89" s="29"/>
    </row>
    <row r="90" spans="1:8" x14ac:dyDescent="0.45">
      <c r="A90" s="8"/>
      <c r="B90" s="9"/>
      <c r="C90" s="9"/>
      <c r="D90" s="9"/>
      <c r="E90" s="9"/>
      <c r="F90" s="12">
        <f>SUM(F83:F88)</f>
        <v>0</v>
      </c>
      <c r="G90" s="12">
        <f t="shared" ref="G90:H90" si="6">SUM(G83:G88)</f>
        <v>0</v>
      </c>
      <c r="H90" s="12">
        <f t="shared" si="6"/>
        <v>0</v>
      </c>
    </row>
    <row r="91" spans="1:8" x14ac:dyDescent="0.45">
      <c r="A91" s="30" t="s">
        <v>13</v>
      </c>
      <c r="B91" s="10"/>
      <c r="C91" s="10"/>
      <c r="D91" s="10"/>
      <c r="E91" s="2"/>
      <c r="F91" s="2"/>
      <c r="G91" s="2"/>
      <c r="H91" s="4">
        <f t="shared" ref="H91:H95" si="7">F91+G91</f>
        <v>0</v>
      </c>
    </row>
    <row r="92" spans="1:8" x14ac:dyDescent="0.45">
      <c r="A92" s="30"/>
      <c r="B92" s="10"/>
      <c r="C92" s="10"/>
      <c r="D92" s="10"/>
      <c r="E92" s="2"/>
      <c r="F92" s="2"/>
      <c r="G92" s="2"/>
      <c r="H92" s="4">
        <f t="shared" si="7"/>
        <v>0</v>
      </c>
    </row>
    <row r="93" spans="1:8" x14ac:dyDescent="0.45">
      <c r="A93" s="30"/>
      <c r="B93" s="10"/>
      <c r="C93" s="10"/>
      <c r="D93" s="10"/>
      <c r="E93" s="2"/>
      <c r="F93" s="2"/>
      <c r="G93" s="2"/>
      <c r="H93" s="4">
        <f t="shared" si="7"/>
        <v>0</v>
      </c>
    </row>
    <row r="94" spans="1:8" x14ac:dyDescent="0.45">
      <c r="A94" s="30"/>
      <c r="B94" s="10"/>
      <c r="C94" s="10"/>
      <c r="D94" s="10"/>
      <c r="E94" s="2"/>
      <c r="F94" s="2"/>
      <c r="G94" s="2"/>
      <c r="H94" s="4">
        <f t="shared" si="7"/>
        <v>0</v>
      </c>
    </row>
    <row r="95" spans="1:8" x14ac:dyDescent="0.45">
      <c r="A95" s="30"/>
      <c r="B95" s="10"/>
      <c r="C95" s="10"/>
      <c r="D95" s="10"/>
      <c r="E95" s="2"/>
      <c r="F95" s="2"/>
      <c r="G95" s="2"/>
      <c r="H95" s="4">
        <f t="shared" si="7"/>
        <v>0</v>
      </c>
    </row>
    <row r="96" spans="1:8" x14ac:dyDescent="0.45">
      <c r="A96" s="30"/>
      <c r="B96" s="10"/>
      <c r="C96" s="10"/>
      <c r="D96" s="10"/>
      <c r="E96" s="2"/>
      <c r="F96" s="2"/>
      <c r="G96" s="2"/>
      <c r="H96" s="4">
        <f>F96+G96</f>
        <v>0</v>
      </c>
    </row>
    <row r="97" spans="1:8" x14ac:dyDescent="0.45">
      <c r="A97" s="30"/>
      <c r="B97" s="29"/>
      <c r="C97" s="29"/>
      <c r="D97" s="29"/>
      <c r="E97" s="29"/>
      <c r="F97" s="29"/>
      <c r="G97" s="29"/>
      <c r="H97" s="29"/>
    </row>
    <row r="98" spans="1:8" x14ac:dyDescent="0.45">
      <c r="A98" s="8"/>
      <c r="B98" s="9"/>
      <c r="C98" s="9"/>
      <c r="D98" s="9"/>
      <c r="E98" s="9"/>
      <c r="F98" s="12">
        <f>SUM(F91:F96)</f>
        <v>0</v>
      </c>
      <c r="G98" s="12">
        <f t="shared" ref="G98:H98" si="8">SUM(G91:G96)</f>
        <v>0</v>
      </c>
      <c r="H98" s="12">
        <f t="shared" si="8"/>
        <v>0</v>
      </c>
    </row>
    <row r="99" spans="1:8" x14ac:dyDescent="0.45">
      <c r="A99" s="30" t="s">
        <v>14</v>
      </c>
      <c r="B99" s="10" t="s">
        <v>75</v>
      </c>
      <c r="C99" s="10" t="s">
        <v>69</v>
      </c>
      <c r="D99" s="10" t="s">
        <v>74</v>
      </c>
      <c r="E99" s="2"/>
      <c r="F99" s="22">
        <v>11245.300019818724</v>
      </c>
      <c r="G99" s="22">
        <v>6871.9399801812742</v>
      </c>
      <c r="H99" s="4">
        <f t="shared" ref="H99:H103" si="9">F99+G99</f>
        <v>18117.239999999998</v>
      </c>
    </row>
    <row r="100" spans="1:8" x14ac:dyDescent="0.45">
      <c r="A100" s="30"/>
      <c r="B100" s="10" t="s">
        <v>156</v>
      </c>
      <c r="C100" s="10" t="s">
        <v>70</v>
      </c>
      <c r="D100" s="10" t="s">
        <v>76</v>
      </c>
      <c r="E100" s="2"/>
      <c r="F100" s="22">
        <v>6019.1382579349893</v>
      </c>
      <c r="G100" s="22">
        <v>3678.2617420650104</v>
      </c>
      <c r="H100" s="4">
        <f t="shared" si="9"/>
        <v>9697.4</v>
      </c>
    </row>
    <row r="101" spans="1:8" x14ac:dyDescent="0.45">
      <c r="A101" s="30"/>
      <c r="B101" s="10" t="s">
        <v>132</v>
      </c>
      <c r="C101" s="10" t="s">
        <v>69</v>
      </c>
      <c r="D101" s="10" t="s">
        <v>14</v>
      </c>
      <c r="E101" s="2"/>
      <c r="F101" s="23">
        <v>1349.2753662302948</v>
      </c>
      <c r="G101" s="23">
        <v>824.53463376970547</v>
      </c>
      <c r="H101" s="4">
        <f t="shared" si="9"/>
        <v>2173.8100000000004</v>
      </c>
    </row>
    <row r="102" spans="1:8" x14ac:dyDescent="0.45">
      <c r="A102" s="30"/>
      <c r="B102" s="10" t="s">
        <v>146</v>
      </c>
      <c r="C102" s="10"/>
      <c r="D102" s="10"/>
      <c r="E102" s="2"/>
      <c r="F102" s="4">
        <v>27604.465465015979</v>
      </c>
      <c r="G102" s="4">
        <v>16868.934534984022</v>
      </c>
      <c r="H102" s="4">
        <f t="shared" si="9"/>
        <v>44473.4</v>
      </c>
    </row>
    <row r="103" spans="1:8" x14ac:dyDescent="0.45">
      <c r="A103" s="30"/>
      <c r="B103" s="10" t="s">
        <v>128</v>
      </c>
      <c r="C103" s="10" t="s">
        <v>70</v>
      </c>
      <c r="D103" s="10" t="s">
        <v>14</v>
      </c>
      <c r="E103" s="2"/>
      <c r="F103" s="4">
        <v>8448.4496476702643</v>
      </c>
      <c r="G103" s="4">
        <v>5162.8003523297357</v>
      </c>
      <c r="H103" s="4">
        <f t="shared" si="9"/>
        <v>13611.25</v>
      </c>
    </row>
    <row r="104" spans="1:8" x14ac:dyDescent="0.45">
      <c r="A104" s="30"/>
      <c r="B104" s="10"/>
      <c r="C104" s="10"/>
      <c r="D104" s="10"/>
      <c r="E104" s="2"/>
      <c r="F104" s="2"/>
      <c r="G104" s="2"/>
      <c r="H104" s="4">
        <f>F104+G104</f>
        <v>0</v>
      </c>
    </row>
    <row r="105" spans="1:8" x14ac:dyDescent="0.45">
      <c r="A105" s="30"/>
      <c r="B105" s="29"/>
      <c r="C105" s="29"/>
      <c r="D105" s="29"/>
      <c r="E105" s="29"/>
      <c r="F105" s="29"/>
      <c r="G105" s="29"/>
      <c r="H105" s="29"/>
    </row>
    <row r="106" spans="1:8" x14ac:dyDescent="0.45">
      <c r="A106" s="8"/>
      <c r="B106" s="9"/>
      <c r="C106" s="9"/>
      <c r="D106" s="9"/>
      <c r="E106" s="9"/>
      <c r="F106" s="12">
        <f>SUM(F99:F104)</f>
        <v>54666.628756670252</v>
      </c>
      <c r="G106" s="12">
        <f t="shared" ref="G106:H106" si="10">SUM(G99:G104)</f>
        <v>33406.471243329746</v>
      </c>
      <c r="H106" s="12">
        <f t="shared" si="10"/>
        <v>88073.1</v>
      </c>
    </row>
    <row r="107" spans="1:8" x14ac:dyDescent="0.45">
      <c r="A107" s="30" t="s">
        <v>15</v>
      </c>
      <c r="B107" s="10"/>
      <c r="C107" s="10"/>
      <c r="D107" s="10"/>
      <c r="E107" s="2"/>
      <c r="F107" s="4"/>
      <c r="G107" s="4"/>
      <c r="H107" s="4">
        <f t="shared" ref="H107:H111" si="11">F107+G107</f>
        <v>0</v>
      </c>
    </row>
    <row r="108" spans="1:8" x14ac:dyDescent="0.45">
      <c r="A108" s="30"/>
      <c r="B108" s="10"/>
      <c r="C108" s="10"/>
      <c r="D108" s="10"/>
      <c r="E108" s="2"/>
      <c r="F108" s="2"/>
      <c r="G108" s="2"/>
      <c r="H108" s="4">
        <f t="shared" si="11"/>
        <v>0</v>
      </c>
    </row>
    <row r="109" spans="1:8" x14ac:dyDescent="0.45">
      <c r="A109" s="30"/>
      <c r="B109" s="10"/>
      <c r="C109" s="10"/>
      <c r="D109" s="10"/>
      <c r="E109" s="2"/>
      <c r="F109" s="2"/>
      <c r="G109" s="2"/>
      <c r="H109" s="4">
        <f t="shared" si="11"/>
        <v>0</v>
      </c>
    </row>
    <row r="110" spans="1:8" x14ac:dyDescent="0.45">
      <c r="A110" s="30"/>
      <c r="B110" s="10"/>
      <c r="C110" s="10"/>
      <c r="D110" s="10"/>
      <c r="E110" s="2"/>
      <c r="F110" s="2"/>
      <c r="G110" s="2"/>
      <c r="H110" s="4">
        <f t="shared" si="11"/>
        <v>0</v>
      </c>
    </row>
    <row r="111" spans="1:8" x14ac:dyDescent="0.45">
      <c r="A111" s="30"/>
      <c r="B111" s="10"/>
      <c r="C111" s="10"/>
      <c r="D111" s="10"/>
      <c r="E111" s="2"/>
      <c r="F111" s="2"/>
      <c r="G111" s="2"/>
      <c r="H111" s="4">
        <f t="shared" si="11"/>
        <v>0</v>
      </c>
    </row>
    <row r="112" spans="1:8" x14ac:dyDescent="0.45">
      <c r="A112" s="30"/>
      <c r="B112" s="10"/>
      <c r="C112" s="10"/>
      <c r="D112" s="10"/>
      <c r="E112" s="2"/>
      <c r="F112" s="2"/>
      <c r="G112" s="2"/>
      <c r="H112" s="4">
        <f>F112+G112</f>
        <v>0</v>
      </c>
    </row>
    <row r="113" spans="1:8" x14ac:dyDescent="0.45">
      <c r="A113" s="30"/>
      <c r="B113" s="29"/>
      <c r="C113" s="29"/>
      <c r="D113" s="29"/>
      <c r="E113" s="29"/>
      <c r="F113" s="29"/>
      <c r="G113" s="29"/>
      <c r="H113" s="29"/>
    </row>
    <row r="114" spans="1:8" x14ac:dyDescent="0.45">
      <c r="A114" s="8"/>
      <c r="B114" s="9"/>
      <c r="C114" s="9"/>
      <c r="D114" s="9"/>
      <c r="E114" s="9"/>
      <c r="F114" s="12">
        <f>SUM(F107:F112)</f>
        <v>0</v>
      </c>
      <c r="G114" s="12">
        <f t="shared" ref="G114:H114" si="12">SUM(G107:G112)</f>
        <v>0</v>
      </c>
      <c r="H114" s="12">
        <f t="shared" si="12"/>
        <v>0</v>
      </c>
    </row>
    <row r="115" spans="1:8" x14ac:dyDescent="0.45">
      <c r="A115" s="30" t="s">
        <v>16</v>
      </c>
      <c r="B115" s="10"/>
      <c r="C115" s="10"/>
      <c r="D115" s="10"/>
      <c r="E115" s="2"/>
      <c r="F115" s="2"/>
      <c r="G115" s="2"/>
      <c r="H115" s="4">
        <f t="shared" ref="H115:H119" si="13">F115+G115</f>
        <v>0</v>
      </c>
    </row>
    <row r="116" spans="1:8" x14ac:dyDescent="0.45">
      <c r="A116" s="30"/>
      <c r="B116" s="10"/>
      <c r="C116" s="10"/>
      <c r="D116" s="10"/>
      <c r="E116" s="2"/>
      <c r="F116" s="2"/>
      <c r="G116" s="2"/>
      <c r="H116" s="4">
        <f t="shared" si="13"/>
        <v>0</v>
      </c>
    </row>
    <row r="117" spans="1:8" x14ac:dyDescent="0.45">
      <c r="A117" s="30"/>
      <c r="B117" s="10"/>
      <c r="C117" s="10"/>
      <c r="D117" s="10"/>
      <c r="E117" s="2"/>
      <c r="F117" s="2"/>
      <c r="G117" s="2"/>
      <c r="H117" s="4">
        <f t="shared" si="13"/>
        <v>0</v>
      </c>
    </row>
    <row r="118" spans="1:8" x14ac:dyDescent="0.45">
      <c r="A118" s="30"/>
      <c r="B118" s="10"/>
      <c r="C118" s="10"/>
      <c r="D118" s="10"/>
      <c r="E118" s="2"/>
      <c r="F118" s="2"/>
      <c r="G118" s="2"/>
      <c r="H118" s="4">
        <f t="shared" si="13"/>
        <v>0</v>
      </c>
    </row>
    <row r="119" spans="1:8" x14ac:dyDescent="0.45">
      <c r="A119" s="30"/>
      <c r="B119" s="10"/>
      <c r="C119" s="10"/>
      <c r="D119" s="10"/>
      <c r="E119" s="2"/>
      <c r="F119" s="2"/>
      <c r="G119" s="2"/>
      <c r="H119" s="4">
        <f t="shared" si="13"/>
        <v>0</v>
      </c>
    </row>
    <row r="120" spans="1:8" x14ac:dyDescent="0.45">
      <c r="A120" s="30"/>
      <c r="B120" s="10"/>
      <c r="C120" s="10"/>
      <c r="D120" s="10"/>
      <c r="E120" s="2"/>
      <c r="F120" s="2"/>
      <c r="G120" s="2"/>
      <c r="H120" s="4">
        <f>F120+G120</f>
        <v>0</v>
      </c>
    </row>
    <row r="121" spans="1:8" x14ac:dyDescent="0.45">
      <c r="A121" s="30"/>
      <c r="B121" s="29"/>
      <c r="C121" s="29"/>
      <c r="D121" s="29"/>
      <c r="E121" s="29"/>
      <c r="F121" s="29"/>
      <c r="G121" s="29"/>
      <c r="H121" s="29"/>
    </row>
    <row r="122" spans="1:8" x14ac:dyDescent="0.45">
      <c r="A122" s="8"/>
      <c r="B122" s="9"/>
      <c r="C122" s="9"/>
      <c r="D122" s="9"/>
      <c r="E122" s="9"/>
      <c r="F122" s="12">
        <f>SUM(F115:F120)</f>
        <v>0</v>
      </c>
      <c r="G122" s="12">
        <f t="shared" ref="G122:H122" si="14">SUM(G115:G120)</f>
        <v>0</v>
      </c>
      <c r="H122" s="12">
        <f t="shared" si="14"/>
        <v>0</v>
      </c>
    </row>
    <row r="123" spans="1:8" x14ac:dyDescent="0.45">
      <c r="A123" s="30" t="s">
        <v>17</v>
      </c>
      <c r="B123" s="10"/>
      <c r="C123" s="10"/>
      <c r="D123" s="10"/>
      <c r="E123" s="2"/>
      <c r="F123" s="2"/>
      <c r="G123" s="2"/>
      <c r="H123" s="4">
        <f t="shared" ref="H123:H127" si="15">F123+G123</f>
        <v>0</v>
      </c>
    </row>
    <row r="124" spans="1:8" x14ac:dyDescent="0.45">
      <c r="A124" s="30"/>
      <c r="B124" s="10"/>
      <c r="C124" s="10"/>
      <c r="D124" s="10"/>
      <c r="E124" s="2"/>
      <c r="F124" s="2"/>
      <c r="G124" s="2"/>
      <c r="H124" s="4">
        <f t="shared" si="15"/>
        <v>0</v>
      </c>
    </row>
    <row r="125" spans="1:8" x14ac:dyDescent="0.45">
      <c r="A125" s="30"/>
      <c r="B125" s="10"/>
      <c r="C125" s="10"/>
      <c r="D125" s="10"/>
      <c r="E125" s="2"/>
      <c r="F125" s="2"/>
      <c r="G125" s="2"/>
      <c r="H125" s="4">
        <f t="shared" si="15"/>
        <v>0</v>
      </c>
    </row>
    <row r="126" spans="1:8" x14ac:dyDescent="0.45">
      <c r="A126" s="30"/>
      <c r="B126" s="10"/>
      <c r="C126" s="10"/>
      <c r="D126" s="10"/>
      <c r="E126" s="2"/>
      <c r="F126" s="2"/>
      <c r="G126" s="2"/>
      <c r="H126" s="4">
        <f t="shared" si="15"/>
        <v>0</v>
      </c>
    </row>
    <row r="127" spans="1:8" x14ac:dyDescent="0.45">
      <c r="A127" s="30"/>
      <c r="B127" s="10"/>
      <c r="C127" s="10"/>
      <c r="D127" s="10"/>
      <c r="E127" s="2"/>
      <c r="F127" s="2"/>
      <c r="G127" s="2"/>
      <c r="H127" s="4">
        <f t="shared" si="15"/>
        <v>0</v>
      </c>
    </row>
    <row r="128" spans="1:8" x14ac:dyDescent="0.45">
      <c r="A128" s="30"/>
      <c r="B128" s="10"/>
      <c r="C128" s="10"/>
      <c r="D128" s="10"/>
      <c r="E128" s="2"/>
      <c r="F128" s="2"/>
      <c r="G128" s="2"/>
      <c r="H128" s="4">
        <f>F128+G128</f>
        <v>0</v>
      </c>
    </row>
    <row r="129" spans="1:8" x14ac:dyDescent="0.45">
      <c r="A129" s="30"/>
      <c r="B129" s="29"/>
      <c r="C129" s="29"/>
      <c r="D129" s="29"/>
      <c r="E129" s="29"/>
      <c r="F129" s="29"/>
      <c r="G129" s="29"/>
      <c r="H129" s="29"/>
    </row>
    <row r="130" spans="1:8" x14ac:dyDescent="0.45">
      <c r="A130" s="8"/>
      <c r="B130" s="9"/>
      <c r="C130" s="9"/>
      <c r="D130" s="9"/>
      <c r="E130" s="9"/>
      <c r="F130" s="12">
        <f>SUM(F123:F128)</f>
        <v>0</v>
      </c>
      <c r="G130" s="12">
        <f t="shared" ref="G130:H130" si="16">SUM(G123:G128)</f>
        <v>0</v>
      </c>
      <c r="H130" s="12">
        <f t="shared" si="16"/>
        <v>0</v>
      </c>
    </row>
    <row r="131" spans="1:8" x14ac:dyDescent="0.45">
      <c r="A131" s="30" t="s">
        <v>18</v>
      </c>
      <c r="B131" s="10" t="s">
        <v>164</v>
      </c>
      <c r="C131" s="10" t="s">
        <v>69</v>
      </c>
      <c r="D131" s="10" t="s">
        <v>65</v>
      </c>
      <c r="E131" s="2"/>
      <c r="F131" s="22">
        <v>49115.681559015378</v>
      </c>
      <c r="G131" s="22">
        <v>30014.318440984622</v>
      </c>
      <c r="H131" s="4">
        <f t="shared" ref="H131:H135" si="17">F131+G131</f>
        <v>79130</v>
      </c>
    </row>
    <row r="132" spans="1:8" x14ac:dyDescent="0.45">
      <c r="A132" s="30"/>
      <c r="B132" s="10" t="s">
        <v>155</v>
      </c>
      <c r="C132" s="10" t="s">
        <v>69</v>
      </c>
      <c r="D132" s="10" t="s">
        <v>154</v>
      </c>
      <c r="E132" s="2"/>
      <c r="F132" s="22">
        <v>51859.158274431124</v>
      </c>
      <c r="G132" s="22">
        <v>31690.841725568876</v>
      </c>
      <c r="H132" s="4">
        <f t="shared" si="17"/>
        <v>83550</v>
      </c>
    </row>
    <row r="133" spans="1:8" x14ac:dyDescent="0.45">
      <c r="A133" s="30"/>
      <c r="B133" s="10" t="s">
        <v>92</v>
      </c>
      <c r="C133" s="10" t="s">
        <v>69</v>
      </c>
      <c r="D133" s="10" t="s">
        <v>91</v>
      </c>
      <c r="E133" s="2"/>
      <c r="F133" s="22">
        <v>16526.412006502407</v>
      </c>
      <c r="G133" s="22">
        <v>10099.197993497593</v>
      </c>
      <c r="H133" s="4">
        <f t="shared" si="17"/>
        <v>26625.61</v>
      </c>
    </row>
    <row r="134" spans="1:8" x14ac:dyDescent="0.45">
      <c r="A134" s="30"/>
      <c r="B134" s="10" t="s">
        <v>75</v>
      </c>
      <c r="C134" s="10" t="s">
        <v>69</v>
      </c>
      <c r="D134" s="10" t="s">
        <v>74</v>
      </c>
      <c r="E134" s="2"/>
      <c r="F134" s="22">
        <v>13655.140173227623</v>
      </c>
      <c r="G134" s="22">
        <v>8344.5798267723785</v>
      </c>
      <c r="H134" s="4">
        <f t="shared" si="17"/>
        <v>21999.72</v>
      </c>
    </row>
    <row r="135" spans="1:8" x14ac:dyDescent="0.45">
      <c r="A135" s="30"/>
      <c r="B135" s="10" t="s">
        <v>77</v>
      </c>
      <c r="C135" s="10" t="s">
        <v>70</v>
      </c>
      <c r="D135" s="10" t="s">
        <v>14</v>
      </c>
      <c r="E135" s="2"/>
      <c r="F135" s="22">
        <v>75.07319202025667</v>
      </c>
      <c r="G135" s="22">
        <v>45.87680797974334</v>
      </c>
      <c r="H135" s="4">
        <f t="shared" si="17"/>
        <v>120.95000000000002</v>
      </c>
    </row>
    <row r="136" spans="1:8" x14ac:dyDescent="0.45">
      <c r="A136" s="30"/>
      <c r="B136" s="10" t="s">
        <v>124</v>
      </c>
      <c r="C136" s="10" t="s">
        <v>69</v>
      </c>
      <c r="D136" s="10" t="s">
        <v>90</v>
      </c>
      <c r="E136" s="2"/>
      <c r="F136" s="4">
        <v>15517.402236514399</v>
      </c>
      <c r="G136" s="4">
        <v>9482.5977634856008</v>
      </c>
      <c r="H136" s="4">
        <f>F136+G136</f>
        <v>25000</v>
      </c>
    </row>
    <row r="137" spans="1:8" x14ac:dyDescent="0.45">
      <c r="A137" s="30"/>
      <c r="B137" s="29"/>
      <c r="C137" s="29"/>
      <c r="D137" s="29"/>
      <c r="E137" s="29"/>
      <c r="F137" s="29"/>
      <c r="G137" s="29"/>
      <c r="H137" s="29"/>
    </row>
    <row r="138" spans="1:8" x14ac:dyDescent="0.45">
      <c r="A138" s="8"/>
      <c r="B138" s="9"/>
      <c r="C138" s="9"/>
      <c r="D138" s="9"/>
      <c r="E138" s="9"/>
      <c r="F138" s="12">
        <f>SUM(F131:F136)</f>
        <v>146748.86744171119</v>
      </c>
      <c r="G138" s="12">
        <f t="shared" ref="G138:H138" si="18">SUM(G131:G136)</f>
        <v>89677.412558288808</v>
      </c>
      <c r="H138" s="12">
        <f t="shared" si="18"/>
        <v>236426.28</v>
      </c>
    </row>
    <row r="139" spans="1:8" x14ac:dyDescent="0.45">
      <c r="A139" s="30" t="s">
        <v>19</v>
      </c>
      <c r="B139" s="10" t="s">
        <v>116</v>
      </c>
      <c r="C139" s="10" t="s">
        <v>69</v>
      </c>
      <c r="D139" s="10" t="s">
        <v>78</v>
      </c>
      <c r="E139" s="2"/>
      <c r="F139" s="4">
        <v>2471.2704453828101</v>
      </c>
      <c r="G139" s="4">
        <v>1510.1795546171898</v>
      </c>
      <c r="H139" s="4">
        <f t="shared" ref="H139:H154" si="19">F139+G139</f>
        <v>3981.45</v>
      </c>
    </row>
    <row r="140" spans="1:8" x14ac:dyDescent="0.45">
      <c r="A140" s="30"/>
      <c r="B140" s="10" t="s">
        <v>86</v>
      </c>
      <c r="C140" s="10" t="s">
        <v>69</v>
      </c>
      <c r="D140" s="10" t="s">
        <v>78</v>
      </c>
      <c r="E140" s="2"/>
      <c r="F140" s="4">
        <v>1333.4538229099446</v>
      </c>
      <c r="G140" s="4">
        <v>814.86617709005554</v>
      </c>
      <c r="H140" s="4">
        <f t="shared" si="19"/>
        <v>2148.3200000000002</v>
      </c>
    </row>
    <row r="141" spans="1:8" x14ac:dyDescent="0.45">
      <c r="A141" s="30"/>
      <c r="B141" s="10" t="s">
        <v>97</v>
      </c>
      <c r="C141" s="10" t="s">
        <v>69</v>
      </c>
      <c r="D141" s="10" t="s">
        <v>78</v>
      </c>
      <c r="E141" s="2"/>
      <c r="F141" s="4">
        <v>679.82980590348507</v>
      </c>
      <c r="G141" s="4">
        <v>415.44019409651497</v>
      </c>
      <c r="H141" s="4">
        <f t="shared" si="19"/>
        <v>1095.27</v>
      </c>
    </row>
    <row r="142" spans="1:8" x14ac:dyDescent="0.45">
      <c r="A142" s="30"/>
      <c r="B142" s="10" t="s">
        <v>82</v>
      </c>
      <c r="C142" s="10" t="s">
        <v>69</v>
      </c>
      <c r="D142" s="10" t="s">
        <v>78</v>
      </c>
      <c r="E142" s="2"/>
      <c r="F142" s="4">
        <v>2386.8433632943829</v>
      </c>
      <c r="G142" s="4">
        <v>1458.5866367056174</v>
      </c>
      <c r="H142" s="4">
        <f t="shared" si="19"/>
        <v>3845.4300000000003</v>
      </c>
    </row>
    <row r="143" spans="1:8" x14ac:dyDescent="0.45">
      <c r="A143" s="30"/>
      <c r="B143" s="10" t="s">
        <v>102</v>
      </c>
      <c r="C143" s="10" t="s">
        <v>69</v>
      </c>
      <c r="D143" s="10" t="s">
        <v>78</v>
      </c>
      <c r="E143" s="2"/>
      <c r="F143" s="4">
        <v>552.80435119537822</v>
      </c>
      <c r="G143" s="4">
        <v>337.81564880462184</v>
      </c>
      <c r="H143" s="4">
        <f t="shared" si="19"/>
        <v>890.62000000000012</v>
      </c>
    </row>
    <row r="144" spans="1:8" x14ac:dyDescent="0.45">
      <c r="A144" s="30"/>
      <c r="B144" s="10" t="s">
        <v>148</v>
      </c>
      <c r="C144" s="10" t="s">
        <v>69</v>
      </c>
      <c r="D144" s="10" t="s">
        <v>78</v>
      </c>
      <c r="E144" s="2"/>
      <c r="F144" s="4">
        <v>1238.9156015242042</v>
      </c>
      <c r="G144" s="4">
        <v>757.09439847579574</v>
      </c>
      <c r="H144" s="4">
        <f t="shared" si="19"/>
        <v>1996.01</v>
      </c>
    </row>
    <row r="145" spans="1:8" x14ac:dyDescent="0.45">
      <c r="A145" s="30"/>
      <c r="B145" s="10" t="s">
        <v>136</v>
      </c>
      <c r="C145" s="10" t="s">
        <v>69</v>
      </c>
      <c r="D145" s="10" t="s">
        <v>78</v>
      </c>
      <c r="E145" s="2"/>
      <c r="F145" s="4">
        <v>1374.1528654958747</v>
      </c>
      <c r="G145" s="4">
        <v>839.73713450412561</v>
      </c>
      <c r="H145" s="4">
        <f t="shared" si="19"/>
        <v>2213.8900000000003</v>
      </c>
    </row>
    <row r="146" spans="1:8" x14ac:dyDescent="0.45">
      <c r="A146" s="30"/>
      <c r="B146" s="10" t="s">
        <v>127</v>
      </c>
      <c r="C146" s="10" t="s">
        <v>69</v>
      </c>
      <c r="D146" s="10" t="s">
        <v>73</v>
      </c>
      <c r="E146" s="2"/>
      <c r="F146" s="4">
        <v>1557.1961422777983</v>
      </c>
      <c r="G146" s="4">
        <v>951.59385772220162</v>
      </c>
      <c r="H146" s="4">
        <f t="shared" si="19"/>
        <v>2508.79</v>
      </c>
    </row>
    <row r="147" spans="1:8" x14ac:dyDescent="0.45">
      <c r="A147" s="30"/>
      <c r="B147" s="10" t="s">
        <v>107</v>
      </c>
      <c r="C147" s="10" t="s">
        <v>70</v>
      </c>
      <c r="D147" s="10" t="s">
        <v>73</v>
      </c>
      <c r="E147" s="2"/>
      <c r="F147" s="4">
        <v>984.18813337047845</v>
      </c>
      <c r="G147" s="4">
        <v>601.43186662952144</v>
      </c>
      <c r="H147" s="4">
        <f t="shared" si="19"/>
        <v>1585.62</v>
      </c>
    </row>
    <row r="148" spans="1:8" x14ac:dyDescent="0.45">
      <c r="A148" s="30"/>
      <c r="B148" s="10" t="s">
        <v>96</v>
      </c>
      <c r="C148" s="10" t="s">
        <v>69</v>
      </c>
      <c r="D148" s="10" t="s">
        <v>78</v>
      </c>
      <c r="E148" s="2"/>
      <c r="F148" s="4">
        <v>1448.3446690690973</v>
      </c>
      <c r="G148" s="4">
        <v>885.07533093090285</v>
      </c>
      <c r="H148" s="4">
        <f t="shared" si="19"/>
        <v>2333.42</v>
      </c>
    </row>
    <row r="149" spans="1:8" x14ac:dyDescent="0.45">
      <c r="A149" s="30"/>
      <c r="B149" s="10" t="s">
        <v>129</v>
      </c>
      <c r="C149" s="10" t="s">
        <v>69</v>
      </c>
      <c r="D149" s="10" t="s">
        <v>19</v>
      </c>
      <c r="E149" s="2"/>
      <c r="F149" s="4">
        <v>698.0596500509422</v>
      </c>
      <c r="G149" s="4">
        <v>426.5803499490579</v>
      </c>
      <c r="H149" s="4">
        <f t="shared" si="19"/>
        <v>1124.6400000000001</v>
      </c>
    </row>
    <row r="150" spans="1:8" x14ac:dyDescent="0.45">
      <c r="A150" s="30"/>
      <c r="B150" s="10" t="s">
        <v>118</v>
      </c>
      <c r="C150" s="10" t="s">
        <v>69</v>
      </c>
      <c r="D150" s="10" t="s">
        <v>78</v>
      </c>
      <c r="E150" s="2"/>
      <c r="F150" s="4">
        <v>723.58267324956103</v>
      </c>
      <c r="G150" s="4">
        <v>442.17732675043897</v>
      </c>
      <c r="H150" s="4">
        <f t="shared" si="19"/>
        <v>1165.76</v>
      </c>
    </row>
    <row r="151" spans="1:8" x14ac:dyDescent="0.45">
      <c r="A151" s="30"/>
      <c r="B151" s="10" t="s">
        <v>166</v>
      </c>
      <c r="C151" s="10" t="s">
        <v>69</v>
      </c>
      <c r="D151" s="10" t="s">
        <v>78</v>
      </c>
      <c r="E151" s="2"/>
      <c r="F151" s="4">
        <v>618.3126164770473</v>
      </c>
      <c r="G151" s="4">
        <v>377.84738352295261</v>
      </c>
      <c r="H151" s="4">
        <f t="shared" si="19"/>
        <v>996.15999999999985</v>
      </c>
    </row>
    <row r="152" spans="1:8" x14ac:dyDescent="0.45">
      <c r="A152" s="30"/>
      <c r="B152" s="10" t="s">
        <v>170</v>
      </c>
      <c r="C152" s="10" t="s">
        <v>69</v>
      </c>
      <c r="D152" s="10" t="s">
        <v>78</v>
      </c>
      <c r="E152" s="2"/>
      <c r="F152" s="4">
        <v>3188.4537419500325</v>
      </c>
      <c r="G152" s="4">
        <v>1948.4462580499671</v>
      </c>
      <c r="H152" s="4">
        <f t="shared" si="19"/>
        <v>5136.8999999999996</v>
      </c>
    </row>
    <row r="153" spans="1:8" x14ac:dyDescent="0.45">
      <c r="A153" s="30"/>
      <c r="B153" s="10" t="s">
        <v>163</v>
      </c>
      <c r="C153" s="10" t="s">
        <v>69</v>
      </c>
      <c r="D153" s="10" t="s">
        <v>78</v>
      </c>
      <c r="E153" s="2"/>
      <c r="F153" s="4">
        <v>11638.125</v>
      </c>
      <c r="G153" s="4">
        <v>7111.8750000000009</v>
      </c>
      <c r="H153" s="4">
        <f t="shared" si="19"/>
        <v>18750</v>
      </c>
    </row>
    <row r="154" spans="1:8" x14ac:dyDescent="0.45">
      <c r="A154" s="30"/>
      <c r="B154" s="10" t="s">
        <v>151</v>
      </c>
      <c r="C154" s="10" t="s">
        <v>69</v>
      </c>
      <c r="D154" s="10" t="s">
        <v>78</v>
      </c>
      <c r="E154" s="2"/>
      <c r="F154" s="4">
        <v>11638.125</v>
      </c>
      <c r="G154" s="4">
        <v>7111.8750000000009</v>
      </c>
      <c r="H154" s="4">
        <f t="shared" si="19"/>
        <v>18750</v>
      </c>
    </row>
    <row r="155" spans="1:8" x14ac:dyDescent="0.45">
      <c r="A155" s="30"/>
      <c r="B155" s="10" t="s">
        <v>150</v>
      </c>
      <c r="C155" s="10" t="s">
        <v>69</v>
      </c>
      <c r="D155" s="10" t="s">
        <v>78</v>
      </c>
      <c r="E155" s="2"/>
      <c r="F155" s="4">
        <v>23276.25</v>
      </c>
      <c r="G155" s="4">
        <v>14223.750000000002</v>
      </c>
      <c r="H155" s="4">
        <f>F155+G155</f>
        <v>37500</v>
      </c>
    </row>
    <row r="156" spans="1:8" x14ac:dyDescent="0.45">
      <c r="A156" s="30"/>
      <c r="B156" s="29"/>
      <c r="C156" s="29"/>
      <c r="D156" s="29"/>
      <c r="E156" s="29"/>
      <c r="F156" s="29"/>
      <c r="G156" s="29"/>
      <c r="H156" s="29"/>
    </row>
    <row r="157" spans="1:8" x14ac:dyDescent="0.45">
      <c r="A157" s="8"/>
      <c r="B157" s="9"/>
      <c r="C157" s="9"/>
      <c r="D157" s="9"/>
      <c r="E157" s="9"/>
      <c r="F157" s="12">
        <f>SUM(F139:F155)</f>
        <v>65807.907882151034</v>
      </c>
      <c r="G157" s="12">
        <f t="shared" ref="G157:H157" si="20">SUM(G139:G155)</f>
        <v>40214.372117848965</v>
      </c>
      <c r="H157" s="12">
        <f t="shared" si="20"/>
        <v>106022.28</v>
      </c>
    </row>
    <row r="158" spans="1:8" x14ac:dyDescent="0.45">
      <c r="A158" s="30" t="s">
        <v>20</v>
      </c>
      <c r="B158" s="10"/>
      <c r="C158" s="10"/>
      <c r="D158" s="10"/>
      <c r="E158" s="2"/>
      <c r="F158" s="2"/>
      <c r="G158" s="2"/>
      <c r="H158" s="4">
        <f t="shared" ref="H158:H162" si="21">F158+G158</f>
        <v>0</v>
      </c>
    </row>
    <row r="159" spans="1:8" x14ac:dyDescent="0.45">
      <c r="A159" s="30"/>
      <c r="B159" s="10"/>
      <c r="C159" s="10"/>
      <c r="D159" s="10"/>
      <c r="E159" s="2"/>
      <c r="F159" s="2"/>
      <c r="G159" s="2"/>
      <c r="H159" s="4">
        <f t="shared" si="21"/>
        <v>0</v>
      </c>
    </row>
    <row r="160" spans="1:8" x14ac:dyDescent="0.45">
      <c r="A160" s="30"/>
      <c r="B160" s="10"/>
      <c r="C160" s="10"/>
      <c r="D160" s="10"/>
      <c r="E160" s="2"/>
      <c r="F160" s="2"/>
      <c r="G160" s="2"/>
      <c r="H160" s="4">
        <f t="shared" si="21"/>
        <v>0</v>
      </c>
    </row>
    <row r="161" spans="1:8" x14ac:dyDescent="0.45">
      <c r="A161" s="30"/>
      <c r="B161" s="10"/>
      <c r="C161" s="10"/>
      <c r="D161" s="10"/>
      <c r="E161" s="2"/>
      <c r="F161" s="2"/>
      <c r="G161" s="2"/>
      <c r="H161" s="4">
        <f t="shared" si="21"/>
        <v>0</v>
      </c>
    </row>
    <row r="162" spans="1:8" x14ac:dyDescent="0.45">
      <c r="A162" s="30"/>
      <c r="B162" s="10"/>
      <c r="C162" s="10"/>
      <c r="D162" s="10"/>
      <c r="E162" s="2"/>
      <c r="F162" s="2"/>
      <c r="G162" s="2"/>
      <c r="H162" s="4">
        <f t="shared" si="21"/>
        <v>0</v>
      </c>
    </row>
    <row r="163" spans="1:8" x14ac:dyDescent="0.45">
      <c r="A163" s="30"/>
      <c r="B163" s="10"/>
      <c r="C163" s="10"/>
      <c r="D163" s="10"/>
      <c r="E163" s="2"/>
      <c r="F163" s="2"/>
      <c r="G163" s="2"/>
      <c r="H163" s="4">
        <f>F163+G163</f>
        <v>0</v>
      </c>
    </row>
    <row r="164" spans="1:8" x14ac:dyDescent="0.45">
      <c r="A164" s="30"/>
      <c r="B164" s="29"/>
      <c r="C164" s="29"/>
      <c r="D164" s="29"/>
      <c r="E164" s="29"/>
      <c r="F164" s="29"/>
      <c r="G164" s="29"/>
      <c r="H164" s="29"/>
    </row>
    <row r="165" spans="1:8" x14ac:dyDescent="0.45">
      <c r="A165" s="8"/>
      <c r="B165" s="9"/>
      <c r="C165" s="9"/>
      <c r="D165" s="9"/>
      <c r="E165" s="9"/>
      <c r="F165" s="12">
        <f>SUM(F158:F163)</f>
        <v>0</v>
      </c>
      <c r="G165" s="12">
        <f t="shared" ref="G165:H165" si="22">SUM(G158:G163)</f>
        <v>0</v>
      </c>
      <c r="H165" s="12">
        <f t="shared" si="22"/>
        <v>0</v>
      </c>
    </row>
    <row r="166" spans="1:8" x14ac:dyDescent="0.45">
      <c r="A166" s="30" t="s">
        <v>21</v>
      </c>
      <c r="B166" s="10"/>
      <c r="C166" s="10"/>
      <c r="D166" s="10"/>
      <c r="E166" s="2"/>
      <c r="F166" s="2"/>
      <c r="G166" s="2"/>
      <c r="H166" s="4">
        <f t="shared" ref="H166:H170" si="23">F166+G166</f>
        <v>0</v>
      </c>
    </row>
    <row r="167" spans="1:8" x14ac:dyDescent="0.45">
      <c r="A167" s="30"/>
      <c r="B167" s="10"/>
      <c r="C167" s="10"/>
      <c r="D167" s="10"/>
      <c r="E167" s="2"/>
      <c r="F167" s="2"/>
      <c r="G167" s="2"/>
      <c r="H167" s="4">
        <f t="shared" si="23"/>
        <v>0</v>
      </c>
    </row>
    <row r="168" spans="1:8" x14ac:dyDescent="0.45">
      <c r="A168" s="30"/>
      <c r="B168" s="10"/>
      <c r="C168" s="10"/>
      <c r="D168" s="10"/>
      <c r="E168" s="2"/>
      <c r="F168" s="2"/>
      <c r="G168" s="2"/>
      <c r="H168" s="4">
        <f t="shared" si="23"/>
        <v>0</v>
      </c>
    </row>
    <row r="169" spans="1:8" x14ac:dyDescent="0.45">
      <c r="A169" s="30"/>
      <c r="B169" s="10"/>
      <c r="C169" s="10"/>
      <c r="D169" s="10"/>
      <c r="E169" s="2"/>
      <c r="F169" s="2"/>
      <c r="G169" s="2"/>
      <c r="H169" s="4">
        <f t="shared" si="23"/>
        <v>0</v>
      </c>
    </row>
    <row r="170" spans="1:8" x14ac:dyDescent="0.45">
      <c r="A170" s="30"/>
      <c r="B170" s="10"/>
      <c r="C170" s="10"/>
      <c r="D170" s="10"/>
      <c r="E170" s="2"/>
      <c r="F170" s="2"/>
      <c r="G170" s="2"/>
      <c r="H170" s="4">
        <f t="shared" si="23"/>
        <v>0</v>
      </c>
    </row>
    <row r="171" spans="1:8" x14ac:dyDescent="0.45">
      <c r="A171" s="30"/>
      <c r="B171" s="10"/>
      <c r="C171" s="10"/>
      <c r="D171" s="10"/>
      <c r="E171" s="2"/>
      <c r="F171" s="2"/>
      <c r="G171" s="2"/>
      <c r="H171" s="4">
        <f>F171+G171</f>
        <v>0</v>
      </c>
    </row>
    <row r="172" spans="1:8" x14ac:dyDescent="0.45">
      <c r="A172" s="30"/>
      <c r="B172" s="29"/>
      <c r="C172" s="29"/>
      <c r="D172" s="29"/>
      <c r="E172" s="29"/>
      <c r="F172" s="29"/>
      <c r="G172" s="29"/>
      <c r="H172" s="29"/>
    </row>
    <row r="173" spans="1:8" x14ac:dyDescent="0.45">
      <c r="A173" s="8"/>
      <c r="B173" s="9"/>
      <c r="C173" s="9"/>
      <c r="D173" s="9"/>
      <c r="E173" s="9"/>
      <c r="F173" s="12">
        <f>SUM(F166:F171)</f>
        <v>0</v>
      </c>
      <c r="G173" s="12">
        <f t="shared" ref="G173:H173" si="24">SUM(G166:G171)</f>
        <v>0</v>
      </c>
      <c r="H173" s="12">
        <f t="shared" si="24"/>
        <v>0</v>
      </c>
    </row>
    <row r="174" spans="1:8" x14ac:dyDescent="0.45">
      <c r="A174" s="30" t="s">
        <v>22</v>
      </c>
      <c r="B174" s="10"/>
      <c r="C174" s="10"/>
      <c r="D174" s="10"/>
      <c r="E174" s="2"/>
      <c r="F174" s="2"/>
      <c r="G174" s="2"/>
      <c r="H174" s="4">
        <f t="shared" ref="H174:H178" si="25">F174+G174</f>
        <v>0</v>
      </c>
    </row>
    <row r="175" spans="1:8" x14ac:dyDescent="0.45">
      <c r="A175" s="30"/>
      <c r="B175" s="10"/>
      <c r="C175" s="10"/>
      <c r="D175" s="10"/>
      <c r="E175" s="2"/>
      <c r="F175" s="2"/>
      <c r="G175" s="2"/>
      <c r="H175" s="4">
        <f t="shared" si="25"/>
        <v>0</v>
      </c>
    </row>
    <row r="176" spans="1:8" x14ac:dyDescent="0.45">
      <c r="A176" s="30"/>
      <c r="B176" s="10"/>
      <c r="C176" s="10"/>
      <c r="D176" s="10"/>
      <c r="E176" s="2"/>
      <c r="F176" s="2"/>
      <c r="G176" s="2"/>
      <c r="H176" s="4">
        <f t="shared" si="25"/>
        <v>0</v>
      </c>
    </row>
    <row r="177" spans="1:8" x14ac:dyDescent="0.45">
      <c r="A177" s="30"/>
      <c r="B177" s="10"/>
      <c r="C177" s="10"/>
      <c r="D177" s="10"/>
      <c r="E177" s="2"/>
      <c r="F177" s="2"/>
      <c r="G177" s="2"/>
      <c r="H177" s="4">
        <f t="shared" si="25"/>
        <v>0</v>
      </c>
    </row>
    <row r="178" spans="1:8" x14ac:dyDescent="0.45">
      <c r="A178" s="30"/>
      <c r="B178" s="10"/>
      <c r="C178" s="10"/>
      <c r="D178" s="10"/>
      <c r="E178" s="2"/>
      <c r="F178" s="2"/>
      <c r="G178" s="2"/>
      <c r="H178" s="4">
        <f t="shared" si="25"/>
        <v>0</v>
      </c>
    </row>
    <row r="179" spans="1:8" x14ac:dyDescent="0.45">
      <c r="A179" s="30"/>
      <c r="B179" s="10"/>
      <c r="C179" s="10"/>
      <c r="D179" s="10"/>
      <c r="E179" s="2"/>
      <c r="F179" s="2"/>
      <c r="G179" s="2"/>
      <c r="H179" s="4">
        <f>F179+G179</f>
        <v>0</v>
      </c>
    </row>
    <row r="180" spans="1:8" x14ac:dyDescent="0.45">
      <c r="A180" s="30"/>
      <c r="B180" s="29"/>
      <c r="C180" s="29"/>
      <c r="D180" s="29"/>
      <c r="E180" s="29"/>
      <c r="F180" s="29"/>
      <c r="G180" s="29"/>
      <c r="H180" s="29"/>
    </row>
    <row r="181" spans="1:8" x14ac:dyDescent="0.45">
      <c r="A181" s="8"/>
      <c r="B181" s="9"/>
      <c r="C181" s="9"/>
      <c r="D181" s="9"/>
      <c r="E181" s="9"/>
      <c r="F181" s="12">
        <f>SUM(F174:F179)</f>
        <v>0</v>
      </c>
      <c r="G181" s="12">
        <f t="shared" ref="G181:H181" si="26">SUM(G174:G179)</f>
        <v>0</v>
      </c>
      <c r="H181" s="12">
        <f t="shared" si="26"/>
        <v>0</v>
      </c>
    </row>
    <row r="182" spans="1:8" x14ac:dyDescent="0.45">
      <c r="A182" s="30" t="s">
        <v>24</v>
      </c>
      <c r="B182" s="10" t="s">
        <v>171</v>
      </c>
      <c r="C182" s="10"/>
      <c r="D182" s="10" t="s">
        <v>19</v>
      </c>
      <c r="E182" s="2"/>
      <c r="F182" s="4">
        <v>887.44644086715311</v>
      </c>
      <c r="G182" s="4">
        <v>542.31355913284688</v>
      </c>
      <c r="H182" s="4">
        <f t="shared" ref="H182:H209" si="27">F182+G182</f>
        <v>1429.76</v>
      </c>
    </row>
    <row r="183" spans="1:8" x14ac:dyDescent="0.45">
      <c r="A183" s="30"/>
      <c r="B183" s="10" t="s">
        <v>172</v>
      </c>
      <c r="C183" s="10"/>
      <c r="D183" s="10"/>
      <c r="E183" s="2"/>
      <c r="F183" s="4">
        <v>1241.392178921152</v>
      </c>
      <c r="G183" s="4">
        <v>758.60782107884802</v>
      </c>
      <c r="H183" s="4">
        <f t="shared" si="27"/>
        <v>2000</v>
      </c>
    </row>
    <row r="184" spans="1:8" x14ac:dyDescent="0.45">
      <c r="A184" s="30"/>
      <c r="B184" s="10" t="s">
        <v>173</v>
      </c>
      <c r="C184" s="10"/>
      <c r="D184" s="10"/>
      <c r="E184" s="2"/>
      <c r="F184" s="4">
        <v>1241.392178921152</v>
      </c>
      <c r="G184" s="4">
        <v>758.60782107884802</v>
      </c>
      <c r="H184" s="4">
        <f t="shared" si="27"/>
        <v>2000</v>
      </c>
    </row>
    <row r="185" spans="1:8" x14ac:dyDescent="0.45">
      <c r="A185" s="30"/>
      <c r="B185" s="10" t="s">
        <v>174</v>
      </c>
      <c r="C185" s="10"/>
      <c r="D185" s="10"/>
      <c r="E185" s="2"/>
      <c r="F185" s="4">
        <v>1241.392178921152</v>
      </c>
      <c r="G185" s="4">
        <v>758.60782107884802</v>
      </c>
      <c r="H185" s="4">
        <f t="shared" si="27"/>
        <v>2000</v>
      </c>
    </row>
    <row r="186" spans="1:8" x14ac:dyDescent="0.45">
      <c r="A186" s="30"/>
      <c r="B186" s="10" t="s">
        <v>175</v>
      </c>
      <c r="C186" s="10"/>
      <c r="D186" s="10"/>
      <c r="E186" s="2"/>
      <c r="F186" s="4">
        <v>1241.392178921152</v>
      </c>
      <c r="G186" s="4">
        <v>758.60782107884802</v>
      </c>
      <c r="H186" s="4">
        <f t="shared" si="27"/>
        <v>2000</v>
      </c>
    </row>
    <row r="187" spans="1:8" x14ac:dyDescent="0.45">
      <c r="A187" s="30"/>
      <c r="B187" s="10" t="s">
        <v>176</v>
      </c>
      <c r="C187" s="10"/>
      <c r="D187" s="10"/>
      <c r="E187" s="2"/>
      <c r="F187" s="4">
        <v>1241.392178921152</v>
      </c>
      <c r="G187" s="4">
        <v>758.60782107884802</v>
      </c>
      <c r="H187" s="4">
        <f t="shared" si="27"/>
        <v>2000</v>
      </c>
    </row>
    <row r="188" spans="1:8" x14ac:dyDescent="0.45">
      <c r="A188" s="30"/>
      <c r="B188" s="10" t="s">
        <v>177</v>
      </c>
      <c r="C188" s="10"/>
      <c r="D188" s="10"/>
      <c r="E188" s="2"/>
      <c r="F188" s="4">
        <v>1241.392178921152</v>
      </c>
      <c r="G188" s="4">
        <v>758.60782107884802</v>
      </c>
      <c r="H188" s="4">
        <f t="shared" si="27"/>
        <v>2000</v>
      </c>
    </row>
    <row r="189" spans="1:8" x14ac:dyDescent="0.45">
      <c r="A189" s="30"/>
      <c r="B189" s="10" t="s">
        <v>178</v>
      </c>
      <c r="C189" s="10"/>
      <c r="D189" s="10"/>
      <c r="E189" s="2"/>
      <c r="F189" s="4">
        <v>1241.392178921152</v>
      </c>
      <c r="G189" s="4">
        <v>758.60782107884802</v>
      </c>
      <c r="H189" s="4">
        <f t="shared" si="27"/>
        <v>2000</v>
      </c>
    </row>
    <row r="190" spans="1:8" x14ac:dyDescent="0.45">
      <c r="A190" s="30"/>
      <c r="B190" s="10" t="s">
        <v>179</v>
      </c>
      <c r="C190" s="10"/>
      <c r="D190" s="10"/>
      <c r="E190" s="2"/>
      <c r="F190" s="4">
        <v>1241.392178921152</v>
      </c>
      <c r="G190" s="4">
        <v>758.60782107884802</v>
      </c>
      <c r="H190" s="4">
        <f t="shared" si="27"/>
        <v>2000</v>
      </c>
    </row>
    <row r="191" spans="1:8" x14ac:dyDescent="0.45">
      <c r="A191" s="30"/>
      <c r="B191" s="10" t="s">
        <v>180</v>
      </c>
      <c r="C191" s="10"/>
      <c r="D191" s="10"/>
      <c r="E191" s="2"/>
      <c r="F191" s="4">
        <v>1241.392178921152</v>
      </c>
      <c r="G191" s="4">
        <v>758.60782107884802</v>
      </c>
      <c r="H191" s="4">
        <f t="shared" si="27"/>
        <v>2000</v>
      </c>
    </row>
    <row r="192" spans="1:8" x14ac:dyDescent="0.45">
      <c r="A192" s="30"/>
      <c r="B192" s="10" t="s">
        <v>181</v>
      </c>
      <c r="C192" s="10"/>
      <c r="D192" s="10"/>
      <c r="E192" s="2"/>
      <c r="F192" s="4">
        <v>2482.7843578423017</v>
      </c>
      <c r="G192" s="4">
        <v>1517.215642157696</v>
      </c>
      <c r="H192" s="4">
        <f t="shared" si="27"/>
        <v>3999.9999999999977</v>
      </c>
    </row>
    <row r="193" spans="1:8" x14ac:dyDescent="0.45">
      <c r="A193" s="30"/>
      <c r="B193" s="10" t="s">
        <v>182</v>
      </c>
      <c r="C193" s="10"/>
      <c r="D193" s="10"/>
      <c r="E193" s="2"/>
      <c r="F193" s="4">
        <v>1241.392178921152</v>
      </c>
      <c r="G193" s="4">
        <v>758.60782107884802</v>
      </c>
      <c r="H193" s="4">
        <f t="shared" si="27"/>
        <v>2000</v>
      </c>
    </row>
    <row r="194" spans="1:8" x14ac:dyDescent="0.45">
      <c r="A194" s="30"/>
      <c r="B194" s="10" t="s">
        <v>183</v>
      </c>
      <c r="C194" s="10"/>
      <c r="D194" s="10"/>
      <c r="E194" s="2"/>
      <c r="F194" s="4">
        <v>1241.392178921152</v>
      </c>
      <c r="G194" s="4">
        <v>758.60782107884802</v>
      </c>
      <c r="H194" s="4">
        <f t="shared" si="27"/>
        <v>2000</v>
      </c>
    </row>
    <row r="195" spans="1:8" x14ac:dyDescent="0.45">
      <c r="A195" s="30"/>
      <c r="B195" s="10" t="s">
        <v>184</v>
      </c>
      <c r="C195" s="10"/>
      <c r="D195" s="10"/>
      <c r="E195" s="2"/>
      <c r="F195" s="4">
        <v>1241.392178921152</v>
      </c>
      <c r="G195" s="4">
        <v>758.60782107884802</v>
      </c>
      <c r="H195" s="4">
        <f t="shared" si="27"/>
        <v>2000</v>
      </c>
    </row>
    <row r="196" spans="1:8" x14ac:dyDescent="0.45">
      <c r="A196" s="30"/>
      <c r="B196" s="10" t="s">
        <v>185</v>
      </c>
      <c r="C196" s="10"/>
      <c r="D196" s="10"/>
      <c r="E196" s="2"/>
      <c r="F196" s="4">
        <v>1241.392178921152</v>
      </c>
      <c r="G196" s="4">
        <v>758.60782107884802</v>
      </c>
      <c r="H196" s="4">
        <f t="shared" si="27"/>
        <v>2000</v>
      </c>
    </row>
    <row r="197" spans="1:8" x14ac:dyDescent="0.45">
      <c r="A197" s="30"/>
      <c r="B197" s="10" t="s">
        <v>186</v>
      </c>
      <c r="C197" s="10"/>
      <c r="D197" s="10"/>
      <c r="E197" s="2"/>
      <c r="F197" s="4">
        <v>1241.392178921152</v>
      </c>
      <c r="G197" s="4">
        <v>758.60782107884802</v>
      </c>
      <c r="H197" s="4">
        <f t="shared" si="27"/>
        <v>2000</v>
      </c>
    </row>
    <row r="198" spans="1:8" x14ac:dyDescent="0.45">
      <c r="A198" s="30"/>
      <c r="B198" s="10" t="s">
        <v>187</v>
      </c>
      <c r="C198" s="10"/>
      <c r="D198" s="10"/>
      <c r="E198" s="2"/>
      <c r="F198" s="4">
        <v>1241.392178921152</v>
      </c>
      <c r="G198" s="4">
        <v>758.60782107884802</v>
      </c>
      <c r="H198" s="4">
        <f t="shared" si="27"/>
        <v>2000</v>
      </c>
    </row>
    <row r="199" spans="1:8" x14ac:dyDescent="0.45">
      <c r="A199" s="30"/>
      <c r="B199" s="10" t="s">
        <v>188</v>
      </c>
      <c r="C199" s="10"/>
      <c r="D199" s="10"/>
      <c r="E199" s="2"/>
      <c r="F199" s="4">
        <v>1241.392178921152</v>
      </c>
      <c r="G199" s="4">
        <v>758.60782107884802</v>
      </c>
      <c r="H199" s="4">
        <f t="shared" si="27"/>
        <v>2000</v>
      </c>
    </row>
    <row r="200" spans="1:8" x14ac:dyDescent="0.45">
      <c r="A200" s="30"/>
      <c r="B200" s="10" t="s">
        <v>189</v>
      </c>
      <c r="C200" s="10"/>
      <c r="D200" s="10"/>
      <c r="E200" s="2"/>
      <c r="F200" s="4">
        <v>1241.392178921152</v>
      </c>
      <c r="G200" s="4">
        <v>758.60782107884802</v>
      </c>
      <c r="H200" s="4">
        <f t="shared" si="27"/>
        <v>2000</v>
      </c>
    </row>
    <row r="201" spans="1:8" x14ac:dyDescent="0.45">
      <c r="A201" s="30"/>
      <c r="B201" s="10" t="s">
        <v>190</v>
      </c>
      <c r="C201" s="10"/>
      <c r="D201" s="10"/>
      <c r="E201" s="2"/>
      <c r="F201" s="4">
        <v>1241.392178921152</v>
      </c>
      <c r="G201" s="4">
        <v>758.60782107884802</v>
      </c>
      <c r="H201" s="4">
        <f t="shared" si="27"/>
        <v>2000</v>
      </c>
    </row>
    <row r="202" spans="1:8" x14ac:dyDescent="0.45">
      <c r="A202" s="30"/>
      <c r="B202" s="10" t="s">
        <v>191</v>
      </c>
      <c r="C202" s="10"/>
      <c r="D202" s="10"/>
      <c r="E202" s="2"/>
      <c r="F202" s="4">
        <v>1241.392178921152</v>
      </c>
      <c r="G202" s="4">
        <v>758.60782107884802</v>
      </c>
      <c r="H202" s="4">
        <f t="shared" si="27"/>
        <v>2000</v>
      </c>
    </row>
    <row r="203" spans="1:8" x14ac:dyDescent="0.45">
      <c r="A203" s="30"/>
      <c r="B203" s="10" t="s">
        <v>192</v>
      </c>
      <c r="C203" s="10"/>
      <c r="D203" s="10"/>
      <c r="E203" s="2"/>
      <c r="F203" s="4">
        <v>1241.392178921152</v>
      </c>
      <c r="G203" s="4">
        <v>758.60782107884802</v>
      </c>
      <c r="H203" s="4">
        <f t="shared" si="27"/>
        <v>2000</v>
      </c>
    </row>
    <row r="204" spans="1:8" x14ac:dyDescent="0.45">
      <c r="A204" s="30"/>
      <c r="B204" s="10" t="s">
        <v>193</v>
      </c>
      <c r="C204" s="10"/>
      <c r="D204" s="10"/>
      <c r="E204" s="2"/>
      <c r="F204" s="4">
        <v>1241.392178921152</v>
      </c>
      <c r="G204" s="4">
        <v>758.60782107884802</v>
      </c>
      <c r="H204" s="4">
        <f t="shared" si="27"/>
        <v>2000</v>
      </c>
    </row>
    <row r="205" spans="1:8" x14ac:dyDescent="0.45">
      <c r="A205" s="30"/>
      <c r="B205" s="10" t="s">
        <v>194</v>
      </c>
      <c r="C205" s="10"/>
      <c r="D205" s="10"/>
      <c r="E205" s="2"/>
      <c r="F205" s="4">
        <v>1241.392178921152</v>
      </c>
      <c r="G205" s="4">
        <v>758.60782107884802</v>
      </c>
      <c r="H205" s="4">
        <f t="shared" si="27"/>
        <v>2000</v>
      </c>
    </row>
    <row r="206" spans="1:8" x14ac:dyDescent="0.45">
      <c r="A206" s="30"/>
      <c r="B206" s="10" t="s">
        <v>195</v>
      </c>
      <c r="C206" s="10"/>
      <c r="D206" s="10"/>
      <c r="E206" s="2"/>
      <c r="F206" s="4">
        <v>1241.392178921152</v>
      </c>
      <c r="G206" s="4">
        <v>758.60782107884802</v>
      </c>
      <c r="H206" s="4">
        <f t="shared" si="27"/>
        <v>2000</v>
      </c>
    </row>
    <row r="207" spans="1:8" x14ac:dyDescent="0.45">
      <c r="A207" s="30"/>
      <c r="B207" s="10" t="s">
        <v>196</v>
      </c>
      <c r="C207" s="10"/>
      <c r="D207" s="10"/>
      <c r="E207" s="2"/>
      <c r="F207" s="4">
        <v>1241.392178921152</v>
      </c>
      <c r="G207" s="4">
        <v>758.60782107884802</v>
      </c>
      <c r="H207" s="4">
        <f t="shared" si="27"/>
        <v>2000</v>
      </c>
    </row>
    <row r="208" spans="1:8" x14ac:dyDescent="0.45">
      <c r="A208" s="30"/>
      <c r="B208" s="10" t="s">
        <v>197</v>
      </c>
      <c r="C208" s="10"/>
      <c r="D208" s="10"/>
      <c r="E208" s="2"/>
      <c r="F208" s="4">
        <v>1241.392178921152</v>
      </c>
      <c r="G208" s="4">
        <v>758.60782107884802</v>
      </c>
      <c r="H208" s="4">
        <f t="shared" si="27"/>
        <v>2000</v>
      </c>
    </row>
    <row r="209" spans="1:8" x14ac:dyDescent="0.45">
      <c r="A209" s="30"/>
      <c r="B209" s="10" t="s">
        <v>198</v>
      </c>
      <c r="C209" s="10"/>
      <c r="D209" s="10"/>
      <c r="E209" s="2"/>
      <c r="F209" s="4">
        <v>1241.392178921152</v>
      </c>
      <c r="G209" s="4">
        <v>758.60782107884802</v>
      </c>
      <c r="H209" s="4">
        <f t="shared" si="27"/>
        <v>2000</v>
      </c>
    </row>
    <row r="210" spans="1:8" x14ac:dyDescent="0.45">
      <c r="A210" s="30"/>
      <c r="B210" s="10"/>
      <c r="C210" s="10"/>
      <c r="D210" s="10"/>
      <c r="E210" s="2"/>
      <c r="F210" s="2"/>
      <c r="G210" s="2"/>
      <c r="H210" s="4">
        <f>F210+G210</f>
        <v>0</v>
      </c>
    </row>
    <row r="211" spans="1:8" x14ac:dyDescent="0.45">
      <c r="A211" s="30"/>
      <c r="B211" s="29"/>
      <c r="C211" s="29"/>
      <c r="D211" s="29"/>
      <c r="E211" s="29"/>
      <c r="F211" s="29"/>
      <c r="G211" s="29"/>
      <c r="H211" s="29"/>
    </row>
    <row r="212" spans="1:8" x14ac:dyDescent="0.45">
      <c r="A212" s="8"/>
      <c r="B212" s="9"/>
      <c r="C212" s="9"/>
      <c r="D212" s="9"/>
      <c r="E212" s="9"/>
      <c r="F212" s="12">
        <f>SUM(F182:F210)</f>
        <v>35646.427450659416</v>
      </c>
      <c r="G212" s="12">
        <f>SUM(G182:G210)</f>
        <v>21783.332549340583</v>
      </c>
      <c r="H212" s="12">
        <f>SUM(H182:H210)</f>
        <v>57429.759999999995</v>
      </c>
    </row>
    <row r="213" spans="1:8" x14ac:dyDescent="0.45">
      <c r="A213" s="30" t="s">
        <v>25</v>
      </c>
      <c r="B213" s="10"/>
      <c r="C213" s="10"/>
      <c r="D213" s="10"/>
      <c r="E213" s="2"/>
      <c r="F213" s="2"/>
      <c r="G213" s="2"/>
      <c r="H213" s="4">
        <f t="shared" ref="H213:H217" si="28">F213+G213</f>
        <v>0</v>
      </c>
    </row>
    <row r="214" spans="1:8" x14ac:dyDescent="0.45">
      <c r="A214" s="30"/>
      <c r="B214" s="10"/>
      <c r="C214" s="10"/>
      <c r="D214" s="10"/>
      <c r="E214" s="2"/>
      <c r="F214" s="2"/>
      <c r="G214" s="2"/>
      <c r="H214" s="4">
        <f t="shared" si="28"/>
        <v>0</v>
      </c>
    </row>
    <row r="215" spans="1:8" x14ac:dyDescent="0.45">
      <c r="A215" s="30"/>
      <c r="B215" s="10"/>
      <c r="C215" s="10"/>
      <c r="D215" s="10"/>
      <c r="E215" s="2"/>
      <c r="F215" s="2"/>
      <c r="G215" s="2"/>
      <c r="H215" s="4">
        <f t="shared" si="28"/>
        <v>0</v>
      </c>
    </row>
    <row r="216" spans="1:8" x14ac:dyDescent="0.45">
      <c r="A216" s="30"/>
      <c r="B216" s="10"/>
      <c r="C216" s="10"/>
      <c r="D216" s="10"/>
      <c r="E216" s="2"/>
      <c r="F216" s="2"/>
      <c r="G216" s="2"/>
      <c r="H216" s="4">
        <f t="shared" si="28"/>
        <v>0</v>
      </c>
    </row>
    <row r="217" spans="1:8" x14ac:dyDescent="0.45">
      <c r="A217" s="30"/>
      <c r="B217" s="10"/>
      <c r="C217" s="10"/>
      <c r="D217" s="10"/>
      <c r="E217" s="2"/>
      <c r="F217" s="2"/>
      <c r="G217" s="2"/>
      <c r="H217" s="4">
        <f t="shared" si="28"/>
        <v>0</v>
      </c>
    </row>
    <row r="218" spans="1:8" x14ac:dyDescent="0.45">
      <c r="A218" s="30"/>
      <c r="B218" s="10"/>
      <c r="C218" s="10"/>
      <c r="D218" s="10"/>
      <c r="E218" s="2"/>
      <c r="F218" s="2"/>
      <c r="G218" s="2"/>
      <c r="H218" s="4">
        <f>F218+G218</f>
        <v>0</v>
      </c>
    </row>
    <row r="219" spans="1:8" x14ac:dyDescent="0.45">
      <c r="A219" s="30"/>
      <c r="B219" s="29"/>
      <c r="C219" s="29"/>
      <c r="D219" s="29"/>
      <c r="E219" s="29"/>
      <c r="F219" s="29"/>
      <c r="G219" s="29"/>
      <c r="H219" s="29"/>
    </row>
    <row r="220" spans="1:8" x14ac:dyDescent="0.45">
      <c r="A220" s="8"/>
      <c r="B220" s="9"/>
      <c r="C220" s="9"/>
      <c r="D220" s="9"/>
      <c r="E220" s="9"/>
      <c r="F220" s="12">
        <f>SUM(F213:F218)</f>
        <v>0</v>
      </c>
      <c r="G220" s="12">
        <f t="shared" ref="G220:H220" si="29">SUM(G213:G218)</f>
        <v>0</v>
      </c>
      <c r="H220" s="12">
        <f t="shared" si="29"/>
        <v>0</v>
      </c>
    </row>
    <row r="221" spans="1:8" x14ac:dyDescent="0.45">
      <c r="A221" s="30" t="s">
        <v>25</v>
      </c>
      <c r="B221" s="10"/>
      <c r="C221" s="10"/>
      <c r="D221" s="10"/>
      <c r="E221" s="2"/>
      <c r="F221" s="2"/>
      <c r="G221" s="2"/>
      <c r="H221" s="4">
        <f t="shared" ref="H221:H225" si="30">F221+G221</f>
        <v>0</v>
      </c>
    </row>
    <row r="222" spans="1:8" x14ac:dyDescent="0.45">
      <c r="A222" s="30"/>
      <c r="B222" s="10"/>
      <c r="C222" s="10"/>
      <c r="D222" s="10"/>
      <c r="E222" s="2"/>
      <c r="F222" s="2"/>
      <c r="G222" s="2"/>
      <c r="H222" s="4">
        <f t="shared" si="30"/>
        <v>0</v>
      </c>
    </row>
    <row r="223" spans="1:8" x14ac:dyDescent="0.45">
      <c r="A223" s="30"/>
      <c r="B223" s="10"/>
      <c r="C223" s="10"/>
      <c r="D223" s="10"/>
      <c r="E223" s="2"/>
      <c r="F223" s="2"/>
      <c r="G223" s="2"/>
      <c r="H223" s="4">
        <f t="shared" si="30"/>
        <v>0</v>
      </c>
    </row>
    <row r="224" spans="1:8" x14ac:dyDescent="0.45">
      <c r="A224" s="30"/>
      <c r="B224" s="10"/>
      <c r="C224" s="10"/>
      <c r="D224" s="10"/>
      <c r="E224" s="2"/>
      <c r="F224" s="2"/>
      <c r="G224" s="2"/>
      <c r="H224" s="4">
        <f t="shared" si="30"/>
        <v>0</v>
      </c>
    </row>
    <row r="225" spans="1:8" x14ac:dyDescent="0.45">
      <c r="A225" s="30"/>
      <c r="B225" s="10"/>
      <c r="C225" s="10"/>
      <c r="D225" s="10"/>
      <c r="E225" s="2"/>
      <c r="F225" s="2"/>
      <c r="G225" s="2"/>
      <c r="H225" s="4">
        <f t="shared" si="30"/>
        <v>0</v>
      </c>
    </row>
    <row r="226" spans="1:8" x14ac:dyDescent="0.45">
      <c r="A226" s="30"/>
      <c r="B226" s="10"/>
      <c r="C226" s="10"/>
      <c r="D226" s="10"/>
      <c r="E226" s="2"/>
      <c r="F226" s="2"/>
      <c r="G226" s="2"/>
      <c r="H226" s="4">
        <f>F226+G226</f>
        <v>0</v>
      </c>
    </row>
    <row r="227" spans="1:8" x14ac:dyDescent="0.45">
      <c r="A227" s="30"/>
      <c r="B227" s="29"/>
      <c r="C227" s="29"/>
      <c r="D227" s="29"/>
      <c r="E227" s="29"/>
      <c r="F227" s="29"/>
      <c r="G227" s="29"/>
      <c r="H227" s="29"/>
    </row>
    <row r="228" spans="1:8" x14ac:dyDescent="0.45">
      <c r="A228" s="8"/>
      <c r="B228" s="9"/>
      <c r="C228" s="9"/>
      <c r="D228" s="9"/>
      <c r="E228" s="9"/>
      <c r="F228" s="12">
        <f>SUM(F221:F226)</f>
        <v>0</v>
      </c>
      <c r="G228" s="12">
        <f t="shared" ref="G228:H228" si="31">SUM(G221:G226)</f>
        <v>0</v>
      </c>
      <c r="H228" s="12">
        <f t="shared" si="31"/>
        <v>0</v>
      </c>
    </row>
    <row r="229" spans="1:8" x14ac:dyDescent="0.45">
      <c r="A229" s="30" t="s">
        <v>25</v>
      </c>
      <c r="B229" s="10"/>
      <c r="C229" s="10"/>
      <c r="D229" s="10"/>
      <c r="E229" s="2"/>
      <c r="F229" s="2"/>
      <c r="G229" s="2"/>
      <c r="H229" s="4">
        <f t="shared" ref="H229:H233" si="32">F229+G229</f>
        <v>0</v>
      </c>
    </row>
    <row r="230" spans="1:8" x14ac:dyDescent="0.45">
      <c r="A230" s="30"/>
      <c r="B230" s="10"/>
      <c r="C230" s="10"/>
      <c r="D230" s="10"/>
      <c r="E230" s="2"/>
      <c r="F230" s="2"/>
      <c r="G230" s="2"/>
      <c r="H230" s="4">
        <f t="shared" si="32"/>
        <v>0</v>
      </c>
    </row>
    <row r="231" spans="1:8" x14ac:dyDescent="0.45">
      <c r="A231" s="30"/>
      <c r="B231" s="10"/>
      <c r="C231" s="10"/>
      <c r="D231" s="10"/>
      <c r="E231" s="2"/>
      <c r="F231" s="2"/>
      <c r="G231" s="2"/>
      <c r="H231" s="4">
        <f t="shared" si="32"/>
        <v>0</v>
      </c>
    </row>
    <row r="232" spans="1:8" x14ac:dyDescent="0.45">
      <c r="A232" s="30"/>
      <c r="B232" s="10"/>
      <c r="C232" s="10"/>
      <c r="D232" s="10"/>
      <c r="E232" s="2"/>
      <c r="F232" s="2"/>
      <c r="G232" s="2"/>
      <c r="H232" s="4">
        <f t="shared" si="32"/>
        <v>0</v>
      </c>
    </row>
    <row r="233" spans="1:8" x14ac:dyDescent="0.45">
      <c r="A233" s="30"/>
      <c r="B233" s="10"/>
      <c r="C233" s="10"/>
      <c r="D233" s="10"/>
      <c r="E233" s="2"/>
      <c r="F233" s="2"/>
      <c r="G233" s="2"/>
      <c r="H233" s="4">
        <f t="shared" si="32"/>
        <v>0</v>
      </c>
    </row>
    <row r="234" spans="1:8" x14ac:dyDescent="0.45">
      <c r="A234" s="30"/>
      <c r="B234" s="10"/>
      <c r="C234" s="10"/>
      <c r="D234" s="10"/>
      <c r="E234" s="2"/>
      <c r="F234" s="2"/>
      <c r="G234" s="2"/>
      <c r="H234" s="4">
        <f>F234+G234</f>
        <v>0</v>
      </c>
    </row>
    <row r="235" spans="1:8" x14ac:dyDescent="0.45">
      <c r="A235" s="30"/>
      <c r="B235" s="29"/>
      <c r="C235" s="29"/>
      <c r="D235" s="29"/>
      <c r="E235" s="29"/>
      <c r="F235" s="29"/>
      <c r="G235" s="29"/>
      <c r="H235" s="29"/>
    </row>
    <row r="236" spans="1:8" x14ac:dyDescent="0.45">
      <c r="A236" s="8"/>
      <c r="B236" s="9"/>
      <c r="C236" s="9"/>
      <c r="D236" s="9"/>
      <c r="E236" s="9"/>
      <c r="F236" s="12">
        <f>SUM(F229:F234)</f>
        <v>0</v>
      </c>
      <c r="G236" s="12">
        <f t="shared" ref="G236:H236" si="33">SUM(G229:G234)</f>
        <v>0</v>
      </c>
      <c r="H236" s="12">
        <f t="shared" si="33"/>
        <v>0</v>
      </c>
    </row>
  </sheetData>
  <mergeCells count="38">
    <mergeCell ref="A115:A121"/>
    <mergeCell ref="A123:A129"/>
    <mergeCell ref="A131:A137"/>
    <mergeCell ref="A139:A156"/>
    <mergeCell ref="A5:A65"/>
    <mergeCell ref="A67:A73"/>
    <mergeCell ref="A75:A81"/>
    <mergeCell ref="A83:A89"/>
    <mergeCell ref="A91:A97"/>
    <mergeCell ref="B137:H137"/>
    <mergeCell ref="A229:A235"/>
    <mergeCell ref="B3:D3"/>
    <mergeCell ref="F3:H3"/>
    <mergeCell ref="B65:H65"/>
    <mergeCell ref="B73:H73"/>
    <mergeCell ref="B81:H81"/>
    <mergeCell ref="B89:H89"/>
    <mergeCell ref="A158:A164"/>
    <mergeCell ref="A166:A172"/>
    <mergeCell ref="A174:A180"/>
    <mergeCell ref="A182:A211"/>
    <mergeCell ref="A213:A219"/>
    <mergeCell ref="A221:A227"/>
    <mergeCell ref="A99:A105"/>
    <mergeCell ref="A107:A113"/>
    <mergeCell ref="B97:H97"/>
    <mergeCell ref="B105:H105"/>
    <mergeCell ref="B113:H113"/>
    <mergeCell ref="B121:H121"/>
    <mergeCell ref="B129:H129"/>
    <mergeCell ref="B235:H235"/>
    <mergeCell ref="B156:H156"/>
    <mergeCell ref="B164:H164"/>
    <mergeCell ref="B172:H172"/>
    <mergeCell ref="B180:H180"/>
    <mergeCell ref="B211:H211"/>
    <mergeCell ref="B227:H227"/>
    <mergeCell ref="B219:H2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B3" sqref="B3"/>
    </sheetView>
  </sheetViews>
  <sheetFormatPr defaultRowHeight="14.25" x14ac:dyDescent="0.45"/>
  <cols>
    <col min="1" max="1" width="11" style="2" customWidth="1"/>
    <col min="2" max="2" width="23.1328125" style="2" bestFit="1" customWidth="1"/>
    <col min="3" max="3" width="23.1328125" style="2" customWidth="1"/>
    <col min="4" max="4" width="2.73046875" style="18" customWidth="1"/>
    <col min="5" max="7" width="14.86328125" style="2" bestFit="1" customWidth="1"/>
    <col min="8" max="8" width="23.59765625" style="2" customWidth="1"/>
    <col min="9" max="9" width="2.73046875" style="18" customWidth="1"/>
    <col min="10" max="10" width="23" style="2" customWidth="1"/>
    <col min="11" max="11" width="2.73046875" style="19" hidden="1" customWidth="1"/>
    <col min="12" max="12" width="11.86328125" hidden="1" customWidth="1"/>
    <col min="13" max="13" width="12.86328125" hidden="1" customWidth="1"/>
    <col min="14" max="14" width="12.73046875" hidden="1" customWidth="1"/>
    <col min="15" max="15" width="12.86328125" hidden="1" customWidth="1"/>
    <col min="16" max="16" width="11.86328125" hidden="1" customWidth="1"/>
    <col min="17" max="17" width="12.265625" hidden="1" customWidth="1"/>
    <col min="18" max="18" width="11.86328125" hidden="1" customWidth="1"/>
    <col min="19" max="19" width="12.86328125" hidden="1" customWidth="1"/>
    <col min="20" max="20" width="11.86328125" hidden="1" customWidth="1"/>
    <col min="21" max="21" width="12.265625" hidden="1" customWidth="1"/>
    <col min="23" max="23" width="28.3984375" bestFit="1" customWidth="1"/>
    <col min="24" max="24" width="17.86328125" bestFit="1" customWidth="1"/>
    <col min="25" max="25" width="23.59765625" bestFit="1" customWidth="1"/>
  </cols>
  <sheetData>
    <row r="1" spans="1:21" x14ac:dyDescent="0.45">
      <c r="A1" s="33" t="s">
        <v>34</v>
      </c>
      <c r="B1" s="34"/>
      <c r="C1" s="35"/>
      <c r="D1" s="13"/>
      <c r="E1" s="36" t="s">
        <v>35</v>
      </c>
      <c r="F1" s="36"/>
      <c r="G1" s="36"/>
      <c r="H1" s="36"/>
      <c r="I1" s="13"/>
      <c r="J1" s="21" t="s">
        <v>36</v>
      </c>
      <c r="K1" s="14"/>
      <c r="L1" s="36" t="s">
        <v>37</v>
      </c>
      <c r="M1" s="36"/>
      <c r="N1" s="36"/>
      <c r="O1" s="36"/>
      <c r="P1" s="36"/>
      <c r="Q1" s="36"/>
      <c r="R1" s="36"/>
      <c r="S1" s="36"/>
      <c r="T1" s="36"/>
      <c r="U1" s="36"/>
    </row>
    <row r="2" spans="1:21" ht="28.5" x14ac:dyDescent="0.45">
      <c r="A2" s="15" t="s">
        <v>38</v>
      </c>
      <c r="B2" s="15" t="s">
        <v>31</v>
      </c>
      <c r="C2" s="15" t="s">
        <v>39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40</v>
      </c>
      <c r="K2" s="17"/>
      <c r="L2" s="15" t="s">
        <v>41</v>
      </c>
      <c r="M2" s="15" t="s">
        <v>42</v>
      </c>
      <c r="N2" s="15" t="s">
        <v>43</v>
      </c>
      <c r="O2" s="15" t="s">
        <v>44</v>
      </c>
      <c r="P2" s="15" t="s">
        <v>45</v>
      </c>
      <c r="Q2" s="15" t="s">
        <v>46</v>
      </c>
      <c r="R2" s="15" t="s">
        <v>47</v>
      </c>
      <c r="S2" s="15" t="s">
        <v>48</v>
      </c>
      <c r="T2" s="15" t="s">
        <v>49</v>
      </c>
      <c r="U2" s="15" t="s">
        <v>50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J32" sqref="J32"/>
    </sheetView>
  </sheetViews>
  <sheetFormatPr defaultRowHeight="14.25" x14ac:dyDescent="0.45"/>
  <cols>
    <col min="1" max="1" width="22" customWidth="1"/>
    <col min="2" max="2" width="10" customWidth="1"/>
    <col min="3" max="20" width="12" customWidth="1"/>
  </cols>
  <sheetData>
    <row r="1" spans="1:20" x14ac:dyDescent="0.45">
      <c r="A1" s="1" t="s">
        <v>51</v>
      </c>
    </row>
    <row r="3" spans="1:20" x14ac:dyDescent="0.45">
      <c r="A3" s="38" t="s">
        <v>52</v>
      </c>
      <c r="B3" s="39"/>
      <c r="C3" s="42" t="s">
        <v>53</v>
      </c>
      <c r="D3" s="43"/>
      <c r="E3" s="42" t="s">
        <v>54</v>
      </c>
      <c r="F3" s="43"/>
      <c r="G3" s="42" t="s">
        <v>55</v>
      </c>
      <c r="H3" s="43"/>
      <c r="I3" s="42" t="s">
        <v>56</v>
      </c>
      <c r="J3" s="43"/>
      <c r="K3" s="42" t="s">
        <v>57</v>
      </c>
      <c r="L3" s="43"/>
      <c r="M3" s="42" t="s">
        <v>58</v>
      </c>
      <c r="N3" s="43"/>
      <c r="O3" s="42" t="s">
        <v>59</v>
      </c>
      <c r="P3" s="43"/>
      <c r="Q3" s="42" t="s">
        <v>60</v>
      </c>
      <c r="R3" s="43"/>
      <c r="S3" s="42" t="s">
        <v>61</v>
      </c>
      <c r="T3" s="43"/>
    </row>
    <row r="4" spans="1:20" x14ac:dyDescent="0.45">
      <c r="A4" s="40"/>
      <c r="B4" s="41"/>
      <c r="C4" s="20" t="s">
        <v>62</v>
      </c>
      <c r="D4" s="20" t="s">
        <v>63</v>
      </c>
      <c r="E4" s="20" t="s">
        <v>62</v>
      </c>
      <c r="F4" s="20" t="s">
        <v>63</v>
      </c>
      <c r="G4" s="20" t="s">
        <v>62</v>
      </c>
      <c r="H4" s="20" t="s">
        <v>63</v>
      </c>
      <c r="I4" s="20" t="s">
        <v>62</v>
      </c>
      <c r="J4" s="20" t="s">
        <v>63</v>
      </c>
      <c r="K4" s="20" t="s">
        <v>62</v>
      </c>
      <c r="L4" s="20" t="s">
        <v>63</v>
      </c>
      <c r="M4" s="20" t="s">
        <v>62</v>
      </c>
      <c r="N4" s="20" t="s">
        <v>63</v>
      </c>
      <c r="O4" s="20" t="s">
        <v>62</v>
      </c>
      <c r="P4" s="20" t="s">
        <v>63</v>
      </c>
      <c r="Q4" s="20" t="s">
        <v>62</v>
      </c>
      <c r="R4" s="20" t="s">
        <v>63</v>
      </c>
      <c r="S4" s="20" t="s">
        <v>62</v>
      </c>
      <c r="T4" s="20" t="s">
        <v>63</v>
      </c>
    </row>
    <row r="5" spans="1:20" x14ac:dyDescent="0.45">
      <c r="A5" s="37" t="s">
        <v>9</v>
      </c>
      <c r="B5" s="3" t="s">
        <v>26</v>
      </c>
      <c r="C5" s="2">
        <v>511</v>
      </c>
      <c r="D5" s="24">
        <v>465</v>
      </c>
      <c r="E5" s="2">
        <v>408</v>
      </c>
      <c r="F5" s="24">
        <v>414</v>
      </c>
      <c r="G5" s="2">
        <v>408</v>
      </c>
      <c r="H5" s="24">
        <v>344</v>
      </c>
      <c r="I5" s="2">
        <v>0</v>
      </c>
      <c r="J5" s="24">
        <v>232</v>
      </c>
      <c r="K5" s="2">
        <v>0</v>
      </c>
      <c r="L5" s="2">
        <v>344</v>
      </c>
      <c r="M5" s="2">
        <v>408</v>
      </c>
      <c r="N5" s="2">
        <v>453</v>
      </c>
      <c r="O5" s="2">
        <v>408</v>
      </c>
      <c r="P5" s="2">
        <v>431</v>
      </c>
      <c r="Q5" s="2">
        <v>408</v>
      </c>
      <c r="R5" s="2">
        <v>431</v>
      </c>
      <c r="S5" s="2">
        <v>408</v>
      </c>
      <c r="T5" s="2">
        <v>405</v>
      </c>
    </row>
    <row r="6" spans="1:20" x14ac:dyDescent="0.45">
      <c r="A6" s="37"/>
      <c r="B6" s="3" t="s">
        <v>32</v>
      </c>
      <c r="C6" s="2">
        <v>64</v>
      </c>
      <c r="D6" s="24">
        <v>84</v>
      </c>
      <c r="E6" s="2">
        <v>64</v>
      </c>
      <c r="F6" s="24">
        <v>84</v>
      </c>
      <c r="G6" s="2">
        <v>64</v>
      </c>
      <c r="H6" s="24">
        <v>75</v>
      </c>
      <c r="I6" s="2">
        <v>0</v>
      </c>
      <c r="J6" s="24">
        <v>69</v>
      </c>
      <c r="K6" s="2">
        <v>64</v>
      </c>
      <c r="L6" s="2">
        <v>75</v>
      </c>
      <c r="M6" s="2">
        <v>64</v>
      </c>
      <c r="N6" s="2">
        <v>84</v>
      </c>
      <c r="O6" s="2">
        <v>64</v>
      </c>
      <c r="P6" s="2">
        <v>81</v>
      </c>
      <c r="Q6" s="2">
        <v>64</v>
      </c>
      <c r="R6" s="2">
        <v>81</v>
      </c>
      <c r="S6" s="2">
        <v>64</v>
      </c>
      <c r="T6" s="2">
        <v>80</v>
      </c>
    </row>
    <row r="7" spans="1:20" x14ac:dyDescent="0.45">
      <c r="A7" s="37" t="s">
        <v>10</v>
      </c>
      <c r="B7" s="3" t="s">
        <v>26</v>
      </c>
      <c r="C7" s="2">
        <v>1615</v>
      </c>
      <c r="D7" s="24">
        <v>1802</v>
      </c>
      <c r="E7" s="2">
        <v>1615</v>
      </c>
      <c r="F7" s="24">
        <v>1802</v>
      </c>
      <c r="G7" s="2">
        <v>0</v>
      </c>
      <c r="H7" s="24">
        <v>1008</v>
      </c>
      <c r="I7" s="2">
        <v>0</v>
      </c>
      <c r="J7" s="24">
        <v>1008</v>
      </c>
      <c r="K7" s="2">
        <v>0</v>
      </c>
      <c r="L7" s="2">
        <v>1008</v>
      </c>
      <c r="M7" s="2">
        <v>1615</v>
      </c>
      <c r="N7" s="2">
        <v>1530</v>
      </c>
      <c r="O7" s="2">
        <v>1615</v>
      </c>
      <c r="P7" s="2">
        <v>1802</v>
      </c>
      <c r="Q7" s="2">
        <v>1615</v>
      </c>
      <c r="R7" s="2">
        <v>1530</v>
      </c>
      <c r="S7" s="2">
        <v>1615</v>
      </c>
      <c r="T7" s="2">
        <v>1530</v>
      </c>
    </row>
    <row r="8" spans="1:20" x14ac:dyDescent="0.45">
      <c r="A8" s="37"/>
      <c r="B8" s="3" t="s">
        <v>32</v>
      </c>
      <c r="C8" s="2">
        <v>128</v>
      </c>
      <c r="D8" s="24">
        <v>106</v>
      </c>
      <c r="E8" s="2">
        <v>128</v>
      </c>
      <c r="F8" s="24">
        <v>106</v>
      </c>
      <c r="G8" s="2">
        <v>0</v>
      </c>
      <c r="H8" s="24">
        <v>91</v>
      </c>
      <c r="I8" s="2">
        <v>0</v>
      </c>
      <c r="J8" s="24">
        <v>91</v>
      </c>
      <c r="K8" s="2">
        <v>128</v>
      </c>
      <c r="L8" s="2">
        <v>91</v>
      </c>
      <c r="M8" s="2">
        <v>128</v>
      </c>
      <c r="N8" s="2">
        <v>102</v>
      </c>
      <c r="O8" s="2">
        <v>128</v>
      </c>
      <c r="P8" s="2">
        <v>106</v>
      </c>
      <c r="Q8" s="2">
        <v>128</v>
      </c>
      <c r="R8" s="2">
        <v>102</v>
      </c>
      <c r="S8" s="2">
        <v>128</v>
      </c>
      <c r="T8" s="2">
        <v>102</v>
      </c>
    </row>
    <row r="9" spans="1:20" x14ac:dyDescent="0.45">
      <c r="A9" s="37" t="s">
        <v>64</v>
      </c>
      <c r="B9" s="3" t="s">
        <v>26</v>
      </c>
      <c r="C9" s="2">
        <v>8</v>
      </c>
      <c r="D9" s="24">
        <v>11</v>
      </c>
      <c r="E9" s="2">
        <v>6</v>
      </c>
      <c r="F9" s="24">
        <v>11</v>
      </c>
      <c r="G9" s="2">
        <v>6</v>
      </c>
      <c r="H9" s="24">
        <v>11</v>
      </c>
      <c r="I9" s="2">
        <v>0</v>
      </c>
      <c r="J9" s="24">
        <v>11</v>
      </c>
      <c r="K9" s="2">
        <v>0</v>
      </c>
      <c r="L9" s="2">
        <v>11</v>
      </c>
      <c r="M9" s="2">
        <v>0</v>
      </c>
      <c r="N9" s="2">
        <v>8</v>
      </c>
      <c r="O9" s="2">
        <v>0</v>
      </c>
      <c r="P9" s="2">
        <v>7</v>
      </c>
      <c r="Q9" s="2">
        <v>0</v>
      </c>
      <c r="R9" s="2">
        <v>7</v>
      </c>
      <c r="S9" s="2">
        <v>0</v>
      </c>
      <c r="T9" s="2">
        <v>8</v>
      </c>
    </row>
    <row r="10" spans="1:20" x14ac:dyDescent="0.45">
      <c r="A10" s="37"/>
      <c r="B10" s="3" t="s">
        <v>32</v>
      </c>
      <c r="C10" s="2">
        <v>6</v>
      </c>
      <c r="D10" s="24">
        <v>8</v>
      </c>
      <c r="E10" s="2">
        <v>5</v>
      </c>
      <c r="F10" s="24">
        <v>8</v>
      </c>
      <c r="G10" s="2">
        <v>5</v>
      </c>
      <c r="H10" s="24">
        <v>8</v>
      </c>
      <c r="I10" s="2">
        <v>5</v>
      </c>
      <c r="J10" s="24">
        <v>8</v>
      </c>
      <c r="K10" s="2">
        <v>5</v>
      </c>
      <c r="L10" s="2">
        <v>8</v>
      </c>
      <c r="M10" s="2">
        <v>0</v>
      </c>
      <c r="N10" s="2">
        <v>6</v>
      </c>
      <c r="O10" s="2">
        <v>0</v>
      </c>
      <c r="P10" s="2">
        <v>5</v>
      </c>
      <c r="Q10" s="2">
        <v>0</v>
      </c>
      <c r="R10" s="2">
        <v>5</v>
      </c>
      <c r="S10" s="2">
        <v>0</v>
      </c>
      <c r="T10" s="2">
        <v>6</v>
      </c>
    </row>
    <row r="11" spans="1:20" x14ac:dyDescent="0.45">
      <c r="A11" s="37" t="s">
        <v>13</v>
      </c>
      <c r="B11" s="3" t="s">
        <v>26</v>
      </c>
      <c r="C11" s="2">
        <v>15</v>
      </c>
      <c r="D11" s="24">
        <v>17</v>
      </c>
      <c r="E11" s="2">
        <v>0</v>
      </c>
      <c r="F11" s="24">
        <v>10</v>
      </c>
      <c r="G11" s="2">
        <v>15</v>
      </c>
      <c r="H11" s="24">
        <v>17</v>
      </c>
      <c r="I11" s="2">
        <v>0</v>
      </c>
      <c r="J11" s="24">
        <v>8</v>
      </c>
      <c r="K11" s="2">
        <v>0</v>
      </c>
      <c r="L11" s="2">
        <v>17</v>
      </c>
      <c r="M11" s="2">
        <v>15</v>
      </c>
      <c r="N11" s="2">
        <v>17</v>
      </c>
      <c r="O11" s="2">
        <v>15</v>
      </c>
      <c r="P11" s="2">
        <v>17</v>
      </c>
      <c r="Q11" s="2">
        <v>15</v>
      </c>
      <c r="R11" s="2">
        <v>17</v>
      </c>
      <c r="S11" s="2">
        <v>15</v>
      </c>
      <c r="T11" s="2">
        <v>17</v>
      </c>
    </row>
    <row r="12" spans="1:20" x14ac:dyDescent="0.45">
      <c r="A12" s="37"/>
      <c r="B12" s="3" t="s">
        <v>32</v>
      </c>
      <c r="C12" s="2">
        <v>12</v>
      </c>
      <c r="D12" s="24">
        <v>14</v>
      </c>
      <c r="E12" s="2">
        <v>0</v>
      </c>
      <c r="F12" s="24">
        <v>8</v>
      </c>
      <c r="G12" s="2">
        <v>12</v>
      </c>
      <c r="H12" s="24">
        <v>14</v>
      </c>
      <c r="I12" s="2">
        <v>0</v>
      </c>
      <c r="J12" s="24">
        <v>7</v>
      </c>
      <c r="K12" s="2">
        <v>12</v>
      </c>
      <c r="L12" s="2">
        <v>14</v>
      </c>
      <c r="M12" s="2">
        <v>12</v>
      </c>
      <c r="N12" s="2">
        <v>14</v>
      </c>
      <c r="O12" s="2">
        <v>12</v>
      </c>
      <c r="P12" s="2">
        <v>14</v>
      </c>
      <c r="Q12" s="2">
        <v>12</v>
      </c>
      <c r="R12" s="2">
        <v>14</v>
      </c>
      <c r="S12" s="2">
        <v>12</v>
      </c>
      <c r="T12" s="2">
        <v>14</v>
      </c>
    </row>
    <row r="13" spans="1:20" x14ac:dyDescent="0.45">
      <c r="A13" s="37" t="s">
        <v>65</v>
      </c>
      <c r="B13" s="3" t="s">
        <v>26</v>
      </c>
      <c r="C13" s="2">
        <v>10</v>
      </c>
      <c r="D13" s="24">
        <v>9</v>
      </c>
      <c r="E13" s="2">
        <v>10</v>
      </c>
      <c r="F13" s="24">
        <v>9</v>
      </c>
      <c r="G13" s="2">
        <v>10</v>
      </c>
      <c r="H13" s="24">
        <v>9</v>
      </c>
      <c r="I13" s="2">
        <v>0</v>
      </c>
      <c r="J13" s="24">
        <v>2</v>
      </c>
      <c r="K13" s="2">
        <v>0</v>
      </c>
      <c r="L13" s="2">
        <v>3</v>
      </c>
      <c r="M13" s="2">
        <v>0</v>
      </c>
      <c r="N13" s="2">
        <v>2</v>
      </c>
      <c r="O13" s="2">
        <v>10</v>
      </c>
      <c r="P13" s="2">
        <v>9</v>
      </c>
      <c r="Q13" s="2">
        <v>10</v>
      </c>
      <c r="R13" s="2">
        <v>9</v>
      </c>
      <c r="S13" s="2">
        <v>10</v>
      </c>
      <c r="T13" s="2">
        <v>9</v>
      </c>
    </row>
    <row r="14" spans="1:20" x14ac:dyDescent="0.45">
      <c r="A14" s="37"/>
      <c r="B14" s="3" t="s">
        <v>32</v>
      </c>
      <c r="C14" s="2">
        <v>7</v>
      </c>
      <c r="D14" s="24">
        <v>6</v>
      </c>
      <c r="E14" s="2">
        <v>7</v>
      </c>
      <c r="F14" s="24">
        <v>6</v>
      </c>
      <c r="G14" s="2">
        <v>7</v>
      </c>
      <c r="H14" s="24">
        <v>6</v>
      </c>
      <c r="I14" s="2">
        <v>0</v>
      </c>
      <c r="J14" s="24">
        <v>2</v>
      </c>
      <c r="K14" s="2">
        <v>0</v>
      </c>
      <c r="L14" s="2">
        <v>3</v>
      </c>
      <c r="M14" s="2">
        <v>0</v>
      </c>
      <c r="N14" s="2">
        <v>2</v>
      </c>
      <c r="O14" s="2">
        <v>7</v>
      </c>
      <c r="P14" s="2">
        <v>6</v>
      </c>
      <c r="Q14" s="2">
        <v>7</v>
      </c>
      <c r="R14" s="2">
        <v>6</v>
      </c>
      <c r="S14" s="2">
        <v>7</v>
      </c>
      <c r="T14" s="2">
        <v>6</v>
      </c>
    </row>
    <row r="15" spans="1:20" x14ac:dyDescent="0.45">
      <c r="A15" s="37" t="s">
        <v>14</v>
      </c>
      <c r="B15" s="3" t="s">
        <v>26</v>
      </c>
      <c r="C15" s="2">
        <v>126</v>
      </c>
      <c r="D15" s="24">
        <v>444</v>
      </c>
      <c r="E15" s="2">
        <v>0</v>
      </c>
      <c r="F15" s="24">
        <v>114</v>
      </c>
      <c r="G15" s="2">
        <v>126</v>
      </c>
      <c r="H15" s="24">
        <v>444</v>
      </c>
      <c r="I15" s="2">
        <v>0</v>
      </c>
      <c r="J15" s="24">
        <v>111</v>
      </c>
      <c r="K15" s="2">
        <v>0</v>
      </c>
      <c r="L15" s="2">
        <v>111</v>
      </c>
      <c r="M15" s="2">
        <v>126</v>
      </c>
      <c r="N15" s="2">
        <v>444</v>
      </c>
      <c r="O15" s="2">
        <v>126</v>
      </c>
      <c r="P15" s="2">
        <v>444</v>
      </c>
      <c r="Q15" s="2">
        <v>126</v>
      </c>
      <c r="R15" s="2">
        <v>444</v>
      </c>
      <c r="S15" s="2">
        <v>0</v>
      </c>
      <c r="T15" s="2">
        <v>111</v>
      </c>
    </row>
    <row r="16" spans="1:20" x14ac:dyDescent="0.45">
      <c r="A16" s="37"/>
      <c r="B16" s="3" t="s">
        <v>32</v>
      </c>
      <c r="C16" s="2">
        <v>47</v>
      </c>
      <c r="D16" s="24">
        <v>44</v>
      </c>
      <c r="E16" s="2">
        <v>0</v>
      </c>
      <c r="F16" s="24">
        <v>35</v>
      </c>
      <c r="G16" s="2">
        <v>47</v>
      </c>
      <c r="H16" s="24">
        <v>44</v>
      </c>
      <c r="I16" s="2">
        <v>0</v>
      </c>
      <c r="J16" s="24">
        <v>33</v>
      </c>
      <c r="K16" s="2">
        <v>0</v>
      </c>
      <c r="L16" s="2">
        <v>33</v>
      </c>
      <c r="M16" s="2">
        <v>47</v>
      </c>
      <c r="N16" s="2">
        <v>44</v>
      </c>
      <c r="O16" s="2">
        <v>47</v>
      </c>
      <c r="P16" s="2">
        <v>44</v>
      </c>
      <c r="Q16" s="2">
        <v>47</v>
      </c>
      <c r="R16" s="2">
        <v>44</v>
      </c>
      <c r="S16" s="2">
        <v>0</v>
      </c>
      <c r="T16" s="2">
        <v>33</v>
      </c>
    </row>
    <row r="17" spans="1:20" x14ac:dyDescent="0.45">
      <c r="A17" s="37" t="s">
        <v>15</v>
      </c>
      <c r="B17" s="3" t="s">
        <v>26</v>
      </c>
      <c r="C17" s="2">
        <v>19</v>
      </c>
      <c r="D17" s="24">
        <v>12</v>
      </c>
      <c r="E17" s="2">
        <v>0</v>
      </c>
      <c r="F17" s="24">
        <v>5</v>
      </c>
      <c r="G17" s="2">
        <v>19</v>
      </c>
      <c r="H17" s="24">
        <v>12</v>
      </c>
      <c r="I17" s="2">
        <v>0</v>
      </c>
      <c r="J17" s="24">
        <v>4</v>
      </c>
      <c r="K17" s="2">
        <v>0</v>
      </c>
      <c r="L17" s="2">
        <v>4</v>
      </c>
      <c r="M17" s="2">
        <v>19</v>
      </c>
      <c r="N17" s="2">
        <v>12</v>
      </c>
      <c r="O17" s="2">
        <v>19</v>
      </c>
      <c r="P17" s="2">
        <v>12</v>
      </c>
      <c r="Q17" s="2">
        <v>19</v>
      </c>
      <c r="R17" s="2">
        <v>12</v>
      </c>
      <c r="S17" s="2">
        <v>0</v>
      </c>
      <c r="T17" s="2">
        <v>4</v>
      </c>
    </row>
    <row r="18" spans="1:20" x14ac:dyDescent="0.45">
      <c r="A18" s="37"/>
      <c r="B18" s="3" t="s">
        <v>32</v>
      </c>
      <c r="C18" s="2">
        <v>19</v>
      </c>
      <c r="D18" s="24">
        <v>12</v>
      </c>
      <c r="E18" s="2">
        <v>0</v>
      </c>
      <c r="F18" s="24">
        <v>5</v>
      </c>
      <c r="G18" s="2">
        <v>19</v>
      </c>
      <c r="H18" s="24">
        <v>12</v>
      </c>
      <c r="I18" s="2">
        <v>0</v>
      </c>
      <c r="J18" s="24">
        <v>4</v>
      </c>
      <c r="K18" s="2">
        <v>0</v>
      </c>
      <c r="L18" s="2">
        <v>4</v>
      </c>
      <c r="M18" s="2">
        <v>19</v>
      </c>
      <c r="N18" s="2">
        <v>12</v>
      </c>
      <c r="O18" s="2">
        <v>19</v>
      </c>
      <c r="P18" s="2">
        <v>12</v>
      </c>
      <c r="Q18" s="2">
        <v>19</v>
      </c>
      <c r="R18" s="2">
        <v>12</v>
      </c>
      <c r="S18" s="2">
        <v>0</v>
      </c>
      <c r="T18" s="2">
        <v>4</v>
      </c>
    </row>
    <row r="19" spans="1:20" x14ac:dyDescent="0.45">
      <c r="A19" s="37" t="s">
        <v>19</v>
      </c>
      <c r="B19" s="3" t="s">
        <v>26</v>
      </c>
      <c r="C19" s="2">
        <v>38</v>
      </c>
      <c r="D19" s="24">
        <v>39</v>
      </c>
      <c r="E19" s="2">
        <v>0</v>
      </c>
      <c r="F19" s="24">
        <v>35</v>
      </c>
      <c r="G19" s="2">
        <v>38</v>
      </c>
      <c r="H19" s="24">
        <v>39</v>
      </c>
      <c r="I19" s="2">
        <v>0</v>
      </c>
      <c r="J19" s="24">
        <v>37</v>
      </c>
      <c r="K19" s="2">
        <v>0</v>
      </c>
      <c r="L19" s="2">
        <v>35</v>
      </c>
      <c r="M19" s="2">
        <v>0</v>
      </c>
      <c r="N19" s="2">
        <v>35</v>
      </c>
      <c r="O19" s="2">
        <v>0</v>
      </c>
      <c r="P19" s="2">
        <v>35</v>
      </c>
      <c r="Q19" s="2">
        <v>0</v>
      </c>
      <c r="R19" s="2">
        <v>35</v>
      </c>
      <c r="S19" s="2">
        <v>0</v>
      </c>
      <c r="T19" s="2">
        <v>35</v>
      </c>
    </row>
    <row r="20" spans="1:20" x14ac:dyDescent="0.45">
      <c r="A20" s="37"/>
      <c r="B20" s="3" t="s">
        <v>32</v>
      </c>
      <c r="C20" s="2">
        <v>33</v>
      </c>
      <c r="D20" s="24">
        <v>36</v>
      </c>
      <c r="E20" s="2">
        <v>0</v>
      </c>
      <c r="F20" s="24">
        <v>34</v>
      </c>
      <c r="G20" s="2">
        <v>33</v>
      </c>
      <c r="H20" s="24">
        <v>36</v>
      </c>
      <c r="I20" s="2">
        <v>33</v>
      </c>
      <c r="J20" s="24">
        <v>36</v>
      </c>
      <c r="K20" s="2">
        <v>0</v>
      </c>
      <c r="L20" s="2">
        <v>34</v>
      </c>
      <c r="M20" s="2">
        <v>0</v>
      </c>
      <c r="N20" s="2">
        <v>34</v>
      </c>
      <c r="O20" s="2">
        <v>0</v>
      </c>
      <c r="P20" s="2">
        <v>34</v>
      </c>
      <c r="Q20" s="2">
        <v>0</v>
      </c>
      <c r="R20" s="2">
        <v>34</v>
      </c>
      <c r="S20" s="2">
        <v>0</v>
      </c>
      <c r="T20" s="2">
        <v>34</v>
      </c>
    </row>
    <row r="21" spans="1:20" x14ac:dyDescent="0.45">
      <c r="A21" s="37" t="s">
        <v>20</v>
      </c>
      <c r="B21" s="3" t="s">
        <v>26</v>
      </c>
      <c r="C21" s="2">
        <v>95</v>
      </c>
      <c r="D21" s="24">
        <v>0</v>
      </c>
      <c r="E21" s="2">
        <v>0</v>
      </c>
      <c r="F21" s="24">
        <v>0</v>
      </c>
      <c r="G21" s="2">
        <v>0</v>
      </c>
      <c r="H21" s="24">
        <v>0</v>
      </c>
      <c r="I21" s="2">
        <v>0</v>
      </c>
      <c r="J21" s="24">
        <v>0</v>
      </c>
      <c r="K21" s="2">
        <v>0</v>
      </c>
      <c r="L21" s="2">
        <v>0</v>
      </c>
      <c r="M21" s="2">
        <v>0</v>
      </c>
      <c r="N21" s="2">
        <v>0</v>
      </c>
      <c r="O21" s="2">
        <v>95</v>
      </c>
      <c r="P21" s="2">
        <v>0</v>
      </c>
      <c r="Q21" s="2">
        <v>95</v>
      </c>
      <c r="R21" s="2">
        <v>0</v>
      </c>
      <c r="S21" s="2">
        <v>95</v>
      </c>
      <c r="T21" s="2">
        <v>0</v>
      </c>
    </row>
    <row r="22" spans="1:20" x14ac:dyDescent="0.45">
      <c r="A22" s="37"/>
      <c r="B22" s="3" t="s">
        <v>32</v>
      </c>
      <c r="C22" s="2">
        <v>1</v>
      </c>
      <c r="D22" s="24">
        <v>0</v>
      </c>
      <c r="E22" s="2">
        <v>0</v>
      </c>
      <c r="F22" s="24">
        <v>0</v>
      </c>
      <c r="G22" s="2">
        <v>0</v>
      </c>
      <c r="H22" s="24">
        <v>0</v>
      </c>
      <c r="I22" s="2">
        <v>0</v>
      </c>
      <c r="J22" s="24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1</v>
      </c>
      <c r="T22" s="2">
        <v>0</v>
      </c>
    </row>
    <row r="23" spans="1:20" x14ac:dyDescent="0.45">
      <c r="A23" s="37" t="s">
        <v>21</v>
      </c>
      <c r="B23" s="3" t="s">
        <v>26</v>
      </c>
      <c r="C23" s="2">
        <v>1</v>
      </c>
      <c r="D23" s="24">
        <v>1</v>
      </c>
      <c r="E23" s="2">
        <v>0</v>
      </c>
      <c r="F23" s="24">
        <v>0</v>
      </c>
      <c r="G23" s="2">
        <v>0</v>
      </c>
      <c r="H23" s="24">
        <v>0</v>
      </c>
      <c r="I23" s="2">
        <v>0</v>
      </c>
      <c r="J23" s="24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45">
      <c r="A24" s="37"/>
      <c r="B24" s="3" t="s">
        <v>32</v>
      </c>
      <c r="C24" s="2">
        <v>0</v>
      </c>
      <c r="D24" s="24">
        <v>0</v>
      </c>
      <c r="E24" s="2">
        <v>0</v>
      </c>
      <c r="F24" s="24">
        <v>0</v>
      </c>
      <c r="G24" s="2">
        <v>0</v>
      </c>
      <c r="H24" s="24">
        <v>0</v>
      </c>
      <c r="I24" s="2">
        <v>0</v>
      </c>
      <c r="J24" s="24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45">
      <c r="A25" s="37" t="s">
        <v>66</v>
      </c>
      <c r="B25" s="3" t="s">
        <v>26</v>
      </c>
      <c r="C25" s="2">
        <v>38</v>
      </c>
      <c r="D25" s="24">
        <v>12</v>
      </c>
      <c r="E25" s="11">
        <v>38</v>
      </c>
      <c r="F25" s="25">
        <v>12</v>
      </c>
      <c r="G25" s="2">
        <v>0</v>
      </c>
      <c r="H25" s="24">
        <v>12</v>
      </c>
      <c r="I25" s="2">
        <v>0</v>
      </c>
      <c r="J25" s="26">
        <v>12</v>
      </c>
      <c r="K25" s="11">
        <v>0</v>
      </c>
      <c r="L25" s="11">
        <v>12</v>
      </c>
      <c r="M25" s="2">
        <v>38</v>
      </c>
      <c r="N25" s="2">
        <v>12</v>
      </c>
      <c r="O25" s="2">
        <v>38</v>
      </c>
      <c r="P25" s="2">
        <v>12</v>
      </c>
      <c r="Q25" s="2">
        <v>38</v>
      </c>
      <c r="R25" s="2">
        <v>12</v>
      </c>
      <c r="S25" s="2">
        <v>38</v>
      </c>
      <c r="T25" s="2">
        <v>12</v>
      </c>
    </row>
    <row r="26" spans="1:20" x14ac:dyDescent="0.45">
      <c r="A26" s="37"/>
      <c r="B26" s="3" t="s">
        <v>32</v>
      </c>
      <c r="C26" s="2">
        <v>0</v>
      </c>
      <c r="D26" s="24">
        <v>0</v>
      </c>
      <c r="E26" s="2">
        <v>0</v>
      </c>
      <c r="F26" s="24">
        <v>0</v>
      </c>
      <c r="G26" s="2">
        <v>0</v>
      </c>
      <c r="H26" s="24">
        <v>0</v>
      </c>
      <c r="I26" s="2">
        <v>0</v>
      </c>
      <c r="J26" s="24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45">
      <c r="A27" s="37" t="s">
        <v>67</v>
      </c>
      <c r="B27" s="3" t="s">
        <v>26</v>
      </c>
      <c r="C27" s="2">
        <v>1079</v>
      </c>
      <c r="D27" s="24">
        <v>1112</v>
      </c>
      <c r="E27" s="2">
        <v>1079</v>
      </c>
      <c r="F27" s="24">
        <v>1112</v>
      </c>
      <c r="G27" s="2">
        <v>1079</v>
      </c>
      <c r="H27" s="24">
        <v>697</v>
      </c>
      <c r="I27" s="2">
        <v>0</v>
      </c>
      <c r="J27" s="24">
        <v>697</v>
      </c>
      <c r="K27" s="2">
        <v>0</v>
      </c>
      <c r="L27" s="2">
        <v>697</v>
      </c>
      <c r="M27" s="2">
        <v>1079</v>
      </c>
      <c r="N27" s="2">
        <v>697</v>
      </c>
      <c r="O27" s="2">
        <v>1079</v>
      </c>
      <c r="P27" s="2">
        <v>1112</v>
      </c>
      <c r="Q27" s="2">
        <v>1079</v>
      </c>
      <c r="R27" s="2">
        <v>697</v>
      </c>
      <c r="S27" s="2">
        <v>1079</v>
      </c>
      <c r="T27" s="2">
        <v>697</v>
      </c>
    </row>
    <row r="28" spans="1:20" x14ac:dyDescent="0.45">
      <c r="A28" s="37"/>
      <c r="B28" s="3" t="s">
        <v>32</v>
      </c>
      <c r="C28" s="2">
        <v>176</v>
      </c>
      <c r="D28" s="24">
        <v>153</v>
      </c>
      <c r="E28" s="2">
        <v>176</v>
      </c>
      <c r="F28" s="24">
        <v>153</v>
      </c>
      <c r="G28" s="2">
        <v>176</v>
      </c>
      <c r="H28" s="24">
        <v>126</v>
      </c>
      <c r="I28" s="2">
        <v>0</v>
      </c>
      <c r="J28" s="24">
        <v>126</v>
      </c>
      <c r="K28" s="2">
        <v>176</v>
      </c>
      <c r="L28" s="2">
        <v>126</v>
      </c>
      <c r="M28" s="2">
        <v>176</v>
      </c>
      <c r="N28" s="2">
        <v>126</v>
      </c>
      <c r="O28" s="2">
        <v>176</v>
      </c>
      <c r="P28" s="2">
        <v>153</v>
      </c>
      <c r="Q28" s="2">
        <v>176</v>
      </c>
      <c r="R28" s="2">
        <v>126</v>
      </c>
      <c r="S28" s="2">
        <v>176</v>
      </c>
      <c r="T28" s="2">
        <v>126</v>
      </c>
    </row>
    <row r="30" spans="1:20" x14ac:dyDescent="0.45">
      <c r="A30" s="1" t="s">
        <v>68</v>
      </c>
      <c r="K30">
        <v>350</v>
      </c>
      <c r="L30">
        <v>365</v>
      </c>
    </row>
    <row r="31" spans="1:20" x14ac:dyDescent="0.45">
      <c r="A31" s="1"/>
    </row>
    <row r="32" spans="1:20" x14ac:dyDescent="0.45">
      <c r="A32" s="1"/>
    </row>
    <row r="33" spans="1:1" x14ac:dyDescent="0.4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B4CED48ACC443BC067DDA4AC75403" ma:contentTypeVersion="2" ma:contentTypeDescription="Create a new document." ma:contentTypeScope="" ma:versionID="15e0a09b2d6e42803b7b4aa61481bc8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BB702-0999-4EBA-BE19-2754B9561C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FE1794-BED9-4EC8-8BEA-BF54F77715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AB1BA-BFF3-4BCD-8E7F-B9FC19E2F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Weber III, Joseph</cp:lastModifiedBy>
  <cp:revision/>
  <dcterms:created xsi:type="dcterms:W3CDTF">2017-03-24T14:24:06Z</dcterms:created>
  <dcterms:modified xsi:type="dcterms:W3CDTF">2017-08-14T18:22:45Z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0x0101000DDB4CED48ACC443BC067DDA4AC75403</vt:lpwstr>
  </property>
</Properties>
</file>