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R:\health_care\medicaid\redesign\progress_updates\docs\"/>
    </mc:Choice>
  </mc:AlternateContent>
  <xr:revisionPtr revIDLastSave="0" documentId="10_ncr:100000_{26B6A0B1-07E2-421E-8E4A-A48733EFCEC4}" xr6:coauthVersionLast="31" xr6:coauthVersionMax="31" xr10:uidLastSave="{00000000-0000-0000-0000-000000000000}"/>
  <bookViews>
    <workbookView xWindow="0" yWindow="0" windowWidth="21570" windowHeight="7950" tabRatio="770" firstSheet="1" activeTab="1" xr2:uid="{00000000-000D-0000-FFFF-FFFF00000000}"/>
  </bookViews>
  <sheets>
    <sheet name="Phase 2 original" sheetId="5" state="hidden" r:id="rId1"/>
    <sheet name="Phase 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2" l="1"/>
  <c r="C32" i="2" l="1"/>
  <c r="C5" i="2" l="1"/>
  <c r="C6" i="2"/>
  <c r="C7" i="2"/>
  <c r="C10" i="2"/>
  <c r="C12" i="2"/>
  <c r="C13" i="2"/>
  <c r="C14" i="2"/>
  <c r="C17" i="2"/>
  <c r="C18" i="2"/>
  <c r="C21" i="2"/>
  <c r="C22" i="2"/>
  <c r="C23" i="2"/>
  <c r="C25" i="2"/>
  <c r="C27" i="2"/>
  <c r="C28" i="2"/>
  <c r="C29" i="2"/>
  <c r="C30" i="2"/>
  <c r="C31" i="2"/>
  <c r="C33" i="2"/>
  <c r="C34" i="2"/>
  <c r="C35" i="2"/>
  <c r="C36" i="2"/>
  <c r="C37" i="2"/>
  <c r="C38" i="2"/>
  <c r="C40" i="2"/>
  <c r="C41" i="2"/>
  <c r="C42" i="2"/>
  <c r="C43" i="2"/>
  <c r="C44" i="2"/>
  <c r="C45" i="2"/>
  <c r="C46" i="2"/>
  <c r="C47" i="2"/>
  <c r="C48" i="2"/>
  <c r="C49" i="2"/>
  <c r="C51" i="2"/>
  <c r="C52" i="2"/>
  <c r="C53" i="2"/>
  <c r="C54" i="2"/>
  <c r="C55" i="2"/>
  <c r="C56" i="2"/>
  <c r="C57" i="2"/>
  <c r="C58" i="2"/>
  <c r="C59" i="2"/>
  <c r="C60" i="2"/>
  <c r="C61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7" i="2"/>
  <c r="C78" i="2"/>
  <c r="C79" i="2"/>
  <c r="C80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D129" i="2" l="1"/>
  <c r="D133" i="2"/>
  <c r="D128" i="2"/>
  <c r="D132" i="2"/>
  <c r="D130" i="2"/>
  <c r="D127" i="2"/>
  <c r="D131" i="2" l="1"/>
  <c r="D134" i="2" s="1"/>
  <c r="D135" i="2" s="1"/>
</calcChain>
</file>

<file path=xl/sharedStrings.xml><?xml version="1.0" encoding="utf-8"?>
<sst xmlns="http://schemas.openxmlformats.org/spreadsheetml/2006/main" count="839" uniqueCount="399">
  <si>
    <t>Program Streamlining and State/Local Responsibliities Work Group</t>
  </si>
  <si>
    <t>5001</t>
  </si>
  <si>
    <t>Develop and Implement Core Exchange Business Processes</t>
  </si>
  <si>
    <t>5002</t>
  </si>
  <si>
    <t>Restructure Medicaid Financing</t>
  </si>
  <si>
    <t>5003A</t>
  </si>
  <si>
    <t>Transition Medicaid Administration from Counties to the State:  Secure Legislative Authority and Resources</t>
  </si>
  <si>
    <t>5003B</t>
  </si>
  <si>
    <t>Transition Medicaid Administration from Counties to the State:   Identify Functions for Early State Administration and Implement</t>
  </si>
  <si>
    <t>5003C</t>
  </si>
  <si>
    <t>Transition Medicaid Administration from Counties to the State:  Centralize MAGI Eligbility Determinations</t>
  </si>
  <si>
    <t>5004A</t>
  </si>
  <si>
    <t>Centralize and automate eligibility and enrollment processes for the Medicare Savings Programs.</t>
  </si>
  <si>
    <t>5004B</t>
  </si>
  <si>
    <t xml:space="preserve">Expand Aged, Blind, and Disabled Automated Renewals  </t>
  </si>
  <si>
    <t>5004C</t>
  </si>
  <si>
    <t xml:space="preserve">Asset Verification System (AVS) </t>
  </si>
  <si>
    <t>5004D</t>
  </si>
  <si>
    <t>Automate Spend Down</t>
  </si>
  <si>
    <t>5004E</t>
  </si>
  <si>
    <t>Address Vulnerable Population Consumer Assistance Needs</t>
  </si>
  <si>
    <t>5005</t>
  </si>
  <si>
    <t>Improve Access to Emergency Medicaid</t>
  </si>
  <si>
    <t>Behavioral Health Reform Work Group</t>
  </si>
  <si>
    <t>5101</t>
  </si>
  <si>
    <t>Create Risk-Bearing Managed Care Entities for High-Need Behavioral Health Populations</t>
  </si>
  <si>
    <t>5101A</t>
  </si>
  <si>
    <t>Identify/Develop Mechanisms for improving behavioral health screening and treatment in primary care settings</t>
  </si>
  <si>
    <t>5101B</t>
  </si>
  <si>
    <t>Implement Joint licensure for clinics</t>
  </si>
  <si>
    <t>5101C</t>
  </si>
  <si>
    <t>Care coordination model for children with behavioral health needs</t>
  </si>
  <si>
    <t>MLTC Implementation &amp; Waiver Redesign Work Group</t>
  </si>
  <si>
    <t>5201</t>
  </si>
  <si>
    <t>Quality Measures for CCM Performance</t>
  </si>
  <si>
    <t>5202</t>
  </si>
  <si>
    <t>Improve Fair Hearing Process</t>
  </si>
  <si>
    <t>5203</t>
  </si>
  <si>
    <t>Workgroup on integration of self-directed program models</t>
  </si>
  <si>
    <t>Health Disparities Work Group</t>
  </si>
  <si>
    <t>5301</t>
  </si>
  <si>
    <t>Data Collection/Metrics to Measure Health Disparities</t>
  </si>
  <si>
    <t>5302</t>
  </si>
  <si>
    <t>Improve Language Access to improve disparities</t>
  </si>
  <si>
    <t>5303</t>
  </si>
  <si>
    <t>Promote Language Accessible Prescription Labels</t>
  </si>
  <si>
    <t>5304A</t>
  </si>
  <si>
    <t>Chronic Disease Preventive Services:  Diabetes</t>
  </si>
  <si>
    <t>5304B</t>
  </si>
  <si>
    <t>Chronic Disease Preventive Services:  Asthma</t>
  </si>
  <si>
    <t>5304C</t>
  </si>
  <si>
    <t>Chronic Disease Preventive Services:  Lead Poisoning</t>
  </si>
  <si>
    <t>5304D</t>
  </si>
  <si>
    <t>Chronic Disease Preventive Services:  Automated blood pressure cuffs for home use</t>
  </si>
  <si>
    <t>5305</t>
  </si>
  <si>
    <t>Streamline and Improve Access to Emergency Medicaid</t>
  </si>
  <si>
    <t>5306</t>
  </si>
  <si>
    <t>Address Disparities in Treatment at Teaching Facilities</t>
  </si>
  <si>
    <t>5307A</t>
  </si>
  <si>
    <t>Expand access for contraception and other family planning services</t>
  </si>
  <si>
    <t>5307B</t>
  </si>
  <si>
    <t>Expand Medicaid coverage for inter-conceptional care</t>
  </si>
  <si>
    <t>5307C</t>
  </si>
  <si>
    <t>Expand Medicaid coverage to include breastfeeding education and lactation counseling and provide financial incentives to hospitals to provide breastfeeding support</t>
  </si>
  <si>
    <t>5307D</t>
  </si>
  <si>
    <t xml:space="preserve"> Support initiatives to demonstrate effective and efficient use of HIT technology  to improve care delivery for women and infants</t>
  </si>
  <si>
    <t>5308</t>
  </si>
  <si>
    <t>Address Disparities through Targeted Training for NYS Health Care Workforce</t>
  </si>
  <si>
    <t>5309</t>
  </si>
  <si>
    <t>Enhance Services for Youth in Transition with Psychiatric Disabilities</t>
  </si>
  <si>
    <t>5310</t>
  </si>
  <si>
    <t>Promote Effective Use of Charity Care Funds</t>
  </si>
  <si>
    <t>5311A</t>
  </si>
  <si>
    <t>5311B</t>
  </si>
  <si>
    <t>Promote Hepatitis C Care and Treatment through Service Integration:  Primary Care Settings</t>
  </si>
  <si>
    <t>5311C</t>
  </si>
  <si>
    <t>Promote Hepatitis C Care and Treatment through Service Integration:  Health Home Expansion</t>
  </si>
  <si>
    <t>5312</t>
  </si>
  <si>
    <t>Promote Full Access to the Mental Health Medication on the Medicaid Formulary</t>
  </si>
  <si>
    <t>5313</t>
  </si>
  <si>
    <t>Medicaid Support of Water Fluoridation</t>
  </si>
  <si>
    <t>5314A</t>
  </si>
  <si>
    <t>Medicaid Coverage of Harm Reduction Activities:  Clarify Regulations</t>
  </si>
  <si>
    <t>5314B</t>
  </si>
  <si>
    <t>Medicaid Coverage of Harm Reduction Activities:  OASAS Provider Reimbursement</t>
  </si>
  <si>
    <t>5314C</t>
  </si>
  <si>
    <t>Medicaid Coverage of Harm Reduction Activities:  AI providers reimbursement</t>
  </si>
  <si>
    <t>5315</t>
  </si>
  <si>
    <t xml:space="preserve">Expand HIV SNPs enrollment to include non-HIV high-need/high-cost populations (e.g.,  homeless) </t>
  </si>
  <si>
    <t>Basic Benefit Review Work Group</t>
  </si>
  <si>
    <t>5401</t>
  </si>
  <si>
    <t>Benefit Review Process</t>
  </si>
  <si>
    <t>5402A</t>
  </si>
  <si>
    <t>Podiatry for Diabetics</t>
  </si>
  <si>
    <t>5402B</t>
  </si>
  <si>
    <t>Knee Arthroscopy</t>
  </si>
  <si>
    <t>5402C</t>
  </si>
  <si>
    <t>Back Pain Treatments</t>
  </si>
  <si>
    <t>5402D</t>
  </si>
  <si>
    <t>Breastfeeding Support</t>
  </si>
  <si>
    <t>5402E</t>
  </si>
  <si>
    <t>Percutaneous Coronary Intervention (PCI)</t>
  </si>
  <si>
    <t>5402F</t>
  </si>
  <si>
    <t>Reduce payments for elective Cesarean sections and inductions</t>
  </si>
  <si>
    <t>5402G</t>
  </si>
  <si>
    <t>Growth Hormone</t>
  </si>
  <si>
    <t>5402H</t>
  </si>
  <si>
    <t>Tobacco Cessation Counseling by Dentists</t>
  </si>
  <si>
    <t>5403A</t>
  </si>
  <si>
    <t>Obesity Treatment</t>
  </si>
  <si>
    <t>5403B</t>
  </si>
  <si>
    <t>Nurse Family Partnership (NFP)</t>
  </si>
  <si>
    <t>Workforce Flexibility/Change of Scope of Practice Work Group</t>
  </si>
  <si>
    <t>5501</t>
  </si>
  <si>
    <t xml:space="preserve">Advisory Committee to the Office of the Professions of the State Education Department. </t>
  </si>
  <si>
    <t>5502A</t>
  </si>
  <si>
    <t>Advanced Aides</t>
  </si>
  <si>
    <t>5502B</t>
  </si>
  <si>
    <t>Advanced Home Care Aide Certification</t>
  </si>
  <si>
    <t>5502C</t>
  </si>
  <si>
    <t>Remove collaboration practice agreement requirement for Certified Nurse Practitioners</t>
  </si>
  <si>
    <t>5502D</t>
  </si>
  <si>
    <t>Collaborative Practice of Dental Hygienists/Definition of Dental Hygiene</t>
  </si>
  <si>
    <t>5502E</t>
  </si>
  <si>
    <t>Removal of physician supervisory ratio of physician assistants (PAs)</t>
  </si>
  <si>
    <t>5502F</t>
  </si>
  <si>
    <t>Children’s Dental Health Certificate</t>
  </si>
  <si>
    <t>5503A</t>
  </si>
  <si>
    <t>Standing Orders/Physician Practice Protocols</t>
  </si>
  <si>
    <t>Completed</t>
  </si>
  <si>
    <t>5503B</t>
  </si>
  <si>
    <t>Enable physician home visits</t>
  </si>
  <si>
    <t>5503C</t>
  </si>
  <si>
    <t>Stackable certification and credentials for direct care workers</t>
  </si>
  <si>
    <t>5504</t>
  </si>
  <si>
    <t>New York State Primary Care Service Corps (PCSC)</t>
  </si>
  <si>
    <t>5505</t>
  </si>
  <si>
    <t>Exempt license requirement for certain titles in NYS agencies</t>
  </si>
  <si>
    <t>5506</t>
  </si>
  <si>
    <t>Promote programs such as CDPAP</t>
  </si>
  <si>
    <t>Payment Reform &amp; Quality Measurement Work Group</t>
  </si>
  <si>
    <t>5601</t>
  </si>
  <si>
    <t>Integrate Medicaid &amp; Medicare service delivery and financing</t>
  </si>
  <si>
    <t xml:space="preserve">Merged with MRT 90, Mandatory Enrollment in MLTCs. </t>
  </si>
  <si>
    <t>5602</t>
  </si>
  <si>
    <t>Quality Measurement</t>
  </si>
  <si>
    <t>5603</t>
  </si>
  <si>
    <t>Indigent Care Funding Program Reform</t>
  </si>
  <si>
    <t>5604</t>
  </si>
  <si>
    <t>Essential Community Provider Network &amp;Vital Access Providers</t>
  </si>
  <si>
    <t>Affordable Housing Work Group</t>
  </si>
  <si>
    <t>5700</t>
  </si>
  <si>
    <t>Re-engage the MRT Affordable Housing Work Group</t>
  </si>
  <si>
    <t>5701</t>
  </si>
  <si>
    <t>New York/New York IV Agreement</t>
  </si>
  <si>
    <t>5702</t>
  </si>
  <si>
    <t>Establish dedicated fund for supportive housing development</t>
  </si>
  <si>
    <t>5703</t>
  </si>
  <si>
    <t>Provide immediate support to supportive housing development.</t>
  </si>
  <si>
    <t>5704</t>
  </si>
  <si>
    <t>Unfreeze OMH capital funding</t>
  </si>
  <si>
    <t>5705</t>
  </si>
  <si>
    <t>Increase set-asides and incentives for supportive housing</t>
  </si>
  <si>
    <t>5706</t>
  </si>
  <si>
    <t>Include funds for ongoing services and operating costs in MRT 1115 Medicaid Waiver</t>
  </si>
  <si>
    <t>5707</t>
  </si>
  <si>
    <t>Pilot "Social Impact Investment Bonds" for supportive housing</t>
  </si>
  <si>
    <t>5708</t>
  </si>
  <si>
    <t>Improve interagency coordination of supportive housing policy and implementation</t>
  </si>
  <si>
    <t>5709</t>
  </si>
  <si>
    <t>Establish a work group to identify and improve the supportive/affordable housing capital development process</t>
  </si>
  <si>
    <t>5710</t>
  </si>
  <si>
    <t>Evaluate perceived barriers to maximizing existing resources and expanding opportunities</t>
  </si>
  <si>
    <t>5711</t>
  </si>
  <si>
    <t>Identify and resolve barriers to transitioning individuals to supportive housing; Establish “Moving On” initiative</t>
  </si>
  <si>
    <t>5712A</t>
  </si>
  <si>
    <t>Registered Nurse Assessment for ALP services.</t>
  </si>
  <si>
    <t>5712B</t>
  </si>
  <si>
    <t>Increase ALP Reimbursement</t>
  </si>
  <si>
    <t>5712C</t>
  </si>
  <si>
    <t>Establish Post-Admission Audits for ALP enrollment</t>
  </si>
  <si>
    <t>5712D</t>
  </si>
  <si>
    <t>Nursing Home Beds/ALP</t>
  </si>
  <si>
    <t>5712E</t>
  </si>
  <si>
    <t>Lift CHHA moratorium</t>
  </si>
  <si>
    <t>5712F</t>
  </si>
  <si>
    <t>LHCSA Aides scope of practice</t>
  </si>
  <si>
    <t>5712G</t>
  </si>
  <si>
    <t>ALP/CHHA/LTHHCP Contracting</t>
  </si>
  <si>
    <t>5712H</t>
  </si>
  <si>
    <t>ALP &amp; Therapy Services</t>
  </si>
  <si>
    <t>5712I</t>
  </si>
  <si>
    <t>ALP Survey Process</t>
  </si>
  <si>
    <t>5712J</t>
  </si>
  <si>
    <t>ALP Program  Forum to evaluate implementation</t>
  </si>
  <si>
    <t>5713</t>
  </si>
  <si>
    <t>Co-Locate Community Health Centers for Supportive Housing Residents</t>
  </si>
  <si>
    <t>5714</t>
  </si>
  <si>
    <t>Notice and best effort education</t>
  </si>
  <si>
    <t>5715</t>
  </si>
  <si>
    <t>Expand and improve independent senior housing opportunities</t>
  </si>
  <si>
    <t>5716</t>
  </si>
  <si>
    <t>Maintain housing subsidies and focus of NHTD/TBI Waivers</t>
  </si>
  <si>
    <t>5717</t>
  </si>
  <si>
    <t>Medical Respite for homeless individuals</t>
  </si>
  <si>
    <t>5718</t>
  </si>
  <si>
    <t xml:space="preserve">Coordinate supportive housing with Health Homes Initiative
</t>
  </si>
  <si>
    <t>Catch-All Workplans</t>
  </si>
  <si>
    <t>Payment for Enteral Formula with Medical Necessity Criteria (Revision)</t>
  </si>
  <si>
    <t>EQUAL Program</t>
  </si>
  <si>
    <t>Emergency Department Triage</t>
  </si>
  <si>
    <t xml:space="preserve">Stakeholder Consultation for Nursing Home Capital Reimbursement </t>
  </si>
  <si>
    <t>Workgroup on Medically Fragile Children</t>
  </si>
  <si>
    <t>Limited Administrative Review (FQHC)</t>
  </si>
  <si>
    <t>Exclusive Pharmacy Network Criteria in Managed Care</t>
  </si>
  <si>
    <t>Rural Telehealth Demonstration</t>
  </si>
  <si>
    <t xml:space="preserve">Doctors Across New York Physician Loan Repayment and Physician Practice Support </t>
  </si>
  <si>
    <t>Prescriber Prevails in Managed Care</t>
  </si>
  <si>
    <t>EPIC Coverage Expansion</t>
  </si>
  <si>
    <t>Reduction of APG Hospital Investment by $25M</t>
  </si>
  <si>
    <t>Suspended</t>
  </si>
  <si>
    <t>Cancelled</t>
  </si>
  <si>
    <t>In Progress</t>
  </si>
  <si>
    <t>Status</t>
  </si>
  <si>
    <t>Date Completed</t>
  </si>
  <si>
    <t>Remarks and Updates to associated documents</t>
  </si>
  <si>
    <t xml:space="preserve">Division Lead </t>
  </si>
  <si>
    <t>Team Lead</t>
  </si>
  <si>
    <t>DPRUM</t>
  </si>
  <si>
    <t>MRT 
Project #</t>
  </si>
  <si>
    <t>Exchange Staff</t>
  </si>
  <si>
    <t>Judy Arnold</t>
  </si>
  <si>
    <t xml:space="preserve">Eligibility </t>
  </si>
  <si>
    <t>Wendy Butz</t>
  </si>
  <si>
    <t>Ralph Bielefeldt</t>
  </si>
  <si>
    <t>Gabrielle Armenia</t>
  </si>
  <si>
    <t>DCE</t>
  </si>
  <si>
    <t>Kathleen Johnson</t>
  </si>
  <si>
    <t>OMH</t>
  </si>
  <si>
    <t>Bob Myers</t>
  </si>
  <si>
    <t>Dr. Lloyd Sederer</t>
  </si>
  <si>
    <t>Marcia Fazio</t>
  </si>
  <si>
    <t>Donna Bradbury</t>
  </si>
  <si>
    <t xml:space="preserve">Division of Quality Improvement and Evaluation </t>
  </si>
  <si>
    <t>Pat Roohan</t>
  </si>
  <si>
    <t>Division of Long Term Care</t>
  </si>
  <si>
    <t>Mark Kissinger</t>
  </si>
  <si>
    <t>OPH</t>
  </si>
  <si>
    <t>Geraldine Johnson</t>
  </si>
  <si>
    <t>DFRS</t>
  </si>
  <si>
    <t>John Gahan</t>
  </si>
  <si>
    <t>NYS ED</t>
  </si>
  <si>
    <t>Refered to Department of Ed</t>
  </si>
  <si>
    <t>Maureen Spence</t>
  </si>
  <si>
    <t>Jennifer Mane</t>
  </si>
  <si>
    <t>Mike Cambridge</t>
  </si>
  <si>
    <t>Barb Dennison</t>
  </si>
  <si>
    <t>Office of Primary Care</t>
  </si>
  <si>
    <t>Tom Burke</t>
  </si>
  <si>
    <t>Kristine Mesler</t>
  </si>
  <si>
    <t>Marilyn Kacica, Rudy Lewis</t>
  </si>
  <si>
    <t>Barry Gray</t>
  </si>
  <si>
    <t>Ira Feldman</t>
  </si>
  <si>
    <t>Dan O'Connell</t>
  </si>
  <si>
    <t>Office of Medical Director</t>
  </si>
  <si>
    <t>Foster Gesten</t>
  </si>
  <si>
    <t>Connie Donohue, Ron Bass</t>
  </si>
  <si>
    <t>Constance Donohue, Ron Bass</t>
  </si>
  <si>
    <t xml:space="preserve">May Carroll </t>
  </si>
  <si>
    <t xml:space="preserve">Barry Gray </t>
  </si>
  <si>
    <t>No Division listed</t>
  </si>
  <si>
    <t>Becky Gray</t>
  </si>
  <si>
    <t>Wendy Shaw</t>
  </si>
  <si>
    <t>Jay Kumar (check)</t>
  </si>
  <si>
    <t>Caleb Wistar</t>
  </si>
  <si>
    <t>Henry Fernandez</t>
  </si>
  <si>
    <t>Leslie Galusha</t>
  </si>
  <si>
    <t>DLTC</t>
  </si>
  <si>
    <t>DQIE</t>
  </si>
  <si>
    <t>Rolan Guilz</t>
  </si>
  <si>
    <t>DFRS/OHSM</t>
  </si>
  <si>
    <t>Lora Lefebvre</t>
  </si>
  <si>
    <t>NYC</t>
  </si>
  <si>
    <t>Andrea Cohen</t>
  </si>
  <si>
    <t>Div of Long Term Care and Div of Finance Development</t>
  </si>
  <si>
    <t>Liz Misa, Mark Kissinger</t>
  </si>
  <si>
    <t>Mark Kissinger, John Ulberg, Ken Evans</t>
  </si>
  <si>
    <t>Div of Long Term Care</t>
  </si>
  <si>
    <t>HCR</t>
  </si>
  <si>
    <t>Sean Fitzgerald</t>
  </si>
  <si>
    <t>Liz Misa</t>
  </si>
  <si>
    <t>OHIP</t>
  </si>
  <si>
    <t>Mark Kissinger, Becky Corso</t>
  </si>
  <si>
    <t>No contacts listed</t>
  </si>
  <si>
    <t>John Ulberg</t>
  </si>
  <si>
    <t>Keith Servis</t>
  </si>
  <si>
    <t>Karen Westervelt</t>
  </si>
  <si>
    <t>Karen Meier</t>
  </si>
  <si>
    <t>Lydia Kosinski</t>
  </si>
  <si>
    <t xml:space="preserve">OASAS </t>
  </si>
  <si>
    <t>Rob Kent</t>
  </si>
  <si>
    <t>Kevin Hepp</t>
  </si>
  <si>
    <t xml:space="preserve">Center for Health Care and Surveillance </t>
  </si>
  <si>
    <t>Dorothy Persico</t>
  </si>
  <si>
    <t>DHFP</t>
  </si>
  <si>
    <t>Joe DiMura</t>
  </si>
  <si>
    <t>OHIP, DHCBS, OPWDD</t>
  </si>
  <si>
    <t>Lana Earie</t>
  </si>
  <si>
    <t>Patty Keller, Anne Blanchard</t>
  </si>
  <si>
    <t>Rebecca Fuller Gray</t>
  </si>
  <si>
    <t>Thomas Burke</t>
  </si>
  <si>
    <t xml:space="preserve">DPDM </t>
  </si>
  <si>
    <t>Rhonda Cooper</t>
  </si>
  <si>
    <t xml:space="preserve">Janet Baggetta </t>
  </si>
  <si>
    <t>Janet Elkind</t>
  </si>
  <si>
    <t>No Division listed.  Status needs to be included in the Workforce Flexibility Work Plan.</t>
  </si>
  <si>
    <t>DPDM</t>
  </si>
  <si>
    <t>No Division listed (Lisa Ullman)</t>
  </si>
  <si>
    <t>No Division listed (Caleb Wistar)</t>
  </si>
  <si>
    <t>No Division listed (Lisa Ullman).  Status needs to be included in the Workforce Flexibility Work Plan.</t>
  </si>
  <si>
    <t>No Division listed (Barry Gray)</t>
  </si>
  <si>
    <t>Caleb Wistar, Gus Birkhead</t>
  </si>
  <si>
    <t>OPCHSM</t>
  </si>
  <si>
    <t>OMH OPCHSM</t>
  </si>
  <si>
    <t xml:space="preserve">Cancelled </t>
  </si>
  <si>
    <t xml:space="preserve">Completed </t>
  </si>
  <si>
    <t xml:space="preserve">Merged </t>
  </si>
  <si>
    <t>Substantively complete</t>
  </si>
  <si>
    <t xml:space="preserve">Suspended </t>
  </si>
  <si>
    <t xml:space="preserve">In Progress </t>
  </si>
  <si>
    <t>Included in MRT Waiver</t>
  </si>
  <si>
    <t>Total</t>
  </si>
  <si>
    <t>Janurary 2014</t>
  </si>
  <si>
    <t>April 2013</t>
  </si>
  <si>
    <t>June 2013</t>
  </si>
  <si>
    <t>May 2013</t>
  </si>
  <si>
    <t>Date?</t>
  </si>
  <si>
    <t>December 2012</t>
  </si>
  <si>
    <t>February 2013</t>
  </si>
  <si>
    <t>October 2012</t>
  </si>
  <si>
    <t>September 2012</t>
  </si>
  <si>
    <t>March 2013</t>
  </si>
  <si>
    <t>July 2013</t>
  </si>
  <si>
    <t>March 2012</t>
  </si>
  <si>
    <t>April 2014</t>
  </si>
  <si>
    <t>August 2013</t>
  </si>
  <si>
    <t>June 2012</t>
  </si>
  <si>
    <t>May 2012</t>
  </si>
  <si>
    <t>April 2012</t>
  </si>
  <si>
    <t>No Division or team lead name listed - merged with MRT 5700</t>
  </si>
  <si>
    <t>July 2012</t>
  </si>
  <si>
    <t>January 2013</t>
  </si>
  <si>
    <t>May 2014</t>
  </si>
  <si>
    <t>No contacts listed -merged with MRT 89, Health Homes</t>
  </si>
  <si>
    <t>No Division listed (Caleb Wistar); per 2015/2016 budget</t>
  </si>
  <si>
    <t>November 2013</t>
  </si>
  <si>
    <t xml:space="preserve">5304 - Project overall lead is Barb Wallace. </t>
  </si>
  <si>
    <t xml:space="preserve">No contacts listed </t>
  </si>
  <si>
    <t>No contacts listed; see 5712 Project information</t>
  </si>
  <si>
    <t>Remain open</t>
  </si>
  <si>
    <t>No Division or team lead name listed.  Pending budget 2015-2016</t>
  </si>
  <si>
    <t xml:space="preserve">No Division listed Ask Barry. </t>
  </si>
  <si>
    <t>No Division or team lead name listed - merged w/#5914, Promote Full Access to the Mental Health Medication on the Medicaid Formulary (Catch-All work sheet)</t>
  </si>
  <si>
    <t>Reflected in MRT Phase 4 WP &amp; DSRIP WP</t>
  </si>
  <si>
    <t>MRT     Project #</t>
  </si>
  <si>
    <t>Project/Task Description</t>
  </si>
  <si>
    <t>March 2015</t>
  </si>
  <si>
    <t>Merged #90</t>
  </si>
  <si>
    <t>Merged #89</t>
  </si>
  <si>
    <t>Merged with MRT #67, Safety Net.</t>
  </si>
  <si>
    <t>Merged #5005</t>
  </si>
  <si>
    <t>Merged #5402D</t>
  </si>
  <si>
    <t>Merged #5603</t>
  </si>
  <si>
    <t>Merged #5914</t>
  </si>
  <si>
    <t>Merged #67</t>
  </si>
  <si>
    <t>Merged #5700</t>
  </si>
  <si>
    <t>Design an integrated HCV disease management initiative for HCV screening, care and treatment, and other supports in a variety of treatment settings: primary care clinics, HIV clinics and OASAS clinic programs. Include in Medicaid managed care plans chronic disease infrastructure.</t>
  </si>
  <si>
    <t>Coordinate supportive housing with Health Homes Initiative</t>
  </si>
  <si>
    <t>Phase 2</t>
  </si>
  <si>
    <t>Mar 2015</t>
  </si>
  <si>
    <t>Merged #7106</t>
  </si>
  <si>
    <t>In Waiver</t>
  </si>
  <si>
    <t>Not in budget</t>
  </si>
  <si>
    <t>Merged #7003</t>
  </si>
  <si>
    <t>Merged #5602</t>
  </si>
  <si>
    <t>July 2015</t>
  </si>
  <si>
    <t>MRT Phase 2 Project Status</t>
  </si>
  <si>
    <t>August 2015</t>
  </si>
  <si>
    <t>Merged #8021</t>
  </si>
  <si>
    <t xml:space="preserve">        Project/Task Description</t>
  </si>
  <si>
    <t xml:space="preserve">    Program Streamlining and State/Local Responsibliities Work Group</t>
  </si>
  <si>
    <t>Merged Ph 4, Health Home Plan</t>
  </si>
  <si>
    <t>No Division or team lead name listed</t>
  </si>
  <si>
    <t>Merged #5101C</t>
  </si>
  <si>
    <t xml:space="preserve">No team lead name listed.  </t>
  </si>
  <si>
    <t xml:space="preserve">No Division or team lead name listed. </t>
  </si>
  <si>
    <t>Completed - Implemented through enacted Budget 2015-2016</t>
  </si>
  <si>
    <t>Merged 1115 Phase 7</t>
  </si>
  <si>
    <t>Merged #11001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</si>
</sst>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2" borderId="1" applyNumberFormat="0" applyFont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4" fillId="0" borderId="0" xfId="0" applyFont="1" applyProtection="1">
      <protection locked="0"/>
    </xf>
    <xf numFmtId="49" fontId="4" fillId="0" borderId="2" xfId="0" applyNumberFormat="1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3" fillId="4" borderId="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right" wrapText="1"/>
    </xf>
    <xf numFmtId="0" fontId="4" fillId="0" borderId="0" xfId="2" applyFont="1" applyFill="1" applyBorder="1" applyAlignment="1">
      <alignment horizontal="right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4" fillId="0" borderId="2" xfId="1" applyNumberFormat="1" applyFont="1" applyFill="1" applyBorder="1" applyAlignment="1">
      <alignment horizontal="left"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164" fontId="4" fillId="0" borderId="2" xfId="3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Protection="1">
      <protection locked="0"/>
    </xf>
    <xf numFmtId="49" fontId="4" fillId="7" borderId="4" xfId="0" applyNumberFormat="1" applyFont="1" applyFill="1" applyBorder="1" applyAlignment="1" applyProtection="1">
      <alignment horizontal="left" vertical="center" wrapText="1"/>
    </xf>
    <xf numFmtId="49" fontId="4" fillId="7" borderId="2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5" borderId="2" xfId="0" applyNumberFormat="1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0" fontId="4" fillId="0" borderId="0" xfId="4" applyNumberFormat="1" applyFont="1" applyProtection="1"/>
    <xf numFmtId="0" fontId="4" fillId="0" borderId="5" xfId="0" applyFont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 wrapText="1"/>
      <protection locked="0"/>
    </xf>
    <xf numFmtId="0" fontId="3" fillId="4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49" fontId="4" fillId="7" borderId="2" xfId="0" applyNumberFormat="1" applyFont="1" applyFill="1" applyBorder="1" applyAlignment="1">
      <alignment horizontal="center" vertical="center" wrapText="1"/>
    </xf>
    <xf numFmtId="0" fontId="3" fillId="7" borderId="2" xfId="0" applyNumberFormat="1" applyFont="1" applyFill="1" applyBorder="1" applyAlignment="1">
      <alignment horizontal="center" vertical="center" wrapText="1"/>
    </xf>
    <xf numFmtId="1" fontId="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7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7" borderId="2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164" fontId="4" fillId="0" borderId="2" xfId="3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1" fontId="3" fillId="4" borderId="4" xfId="0" applyNumberFormat="1" applyFont="1" applyFill="1" applyBorder="1" applyAlignment="1" applyProtection="1">
      <alignment horizontal="center" vertical="center" wrapText="1"/>
      <protection locked="0"/>
    </xf>
    <xf numFmtId="1" fontId="3" fillId="4" borderId="2" xfId="0" applyNumberFormat="1" applyFont="1" applyFill="1" applyBorder="1" applyProtection="1">
      <protection locked="0"/>
    </xf>
    <xf numFmtId="1" fontId="3" fillId="4" borderId="2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Protection="1">
      <protection locked="0"/>
    </xf>
    <xf numFmtId="0" fontId="4" fillId="4" borderId="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49" fontId="3" fillId="4" borderId="14" xfId="0" applyNumberFormat="1" applyFont="1" applyFill="1" applyBorder="1" applyAlignment="1" applyProtection="1">
      <alignment vertical="center" wrapText="1"/>
      <protection locked="0"/>
    </xf>
    <xf numFmtId="1" fontId="3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Protection="1">
      <protection locked="0"/>
    </xf>
    <xf numFmtId="0" fontId="3" fillId="4" borderId="16" xfId="0" applyNumberFormat="1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4" borderId="16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0" fontId="5" fillId="4" borderId="14" xfId="0" applyNumberFormat="1" applyFont="1" applyFill="1" applyBorder="1" applyAlignment="1">
      <alignment horizontal="center" vertical="center" wrapText="1"/>
    </xf>
    <xf numFmtId="1" fontId="5" fillId="4" borderId="13" xfId="0" applyNumberFormat="1" applyFont="1" applyFill="1" applyBorder="1" applyAlignment="1" applyProtection="1">
      <alignment vertical="center"/>
      <protection locked="0"/>
    </xf>
    <xf numFmtId="1" fontId="5" fillId="4" borderId="19" xfId="0" applyNumberFormat="1" applyFont="1" applyFill="1" applyBorder="1" applyAlignment="1" applyProtection="1">
      <alignment vertical="center"/>
      <protection locked="0"/>
    </xf>
    <xf numFmtId="1" fontId="5" fillId="4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4" fillId="0" borderId="8" xfId="0" applyFont="1" applyFill="1" applyBorder="1" applyAlignment="1" applyProtection="1">
      <alignment horizontal="center"/>
    </xf>
  </cellXfs>
  <cellStyles count="5">
    <cellStyle name="Normal" xfId="0" builtinId="0"/>
    <cellStyle name="Normal 2" xfId="2" xr:uid="{00000000-0005-0000-0000-000001000000}"/>
    <cellStyle name="Normal 3 2" xfId="3" xr:uid="{00000000-0005-0000-0000-000002000000}"/>
    <cellStyle name="Note" xfId="1" builtinId="1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9"/>
  <sheetViews>
    <sheetView showRuler="0" zoomScaleNormal="100" workbookViewId="0"/>
  </sheetViews>
  <sheetFormatPr defaultRowHeight="14.25" x14ac:dyDescent="0.2"/>
  <cols>
    <col min="1" max="1" width="9.85546875" style="77" customWidth="1"/>
    <col min="2" max="2" width="42.5703125" style="4" customWidth="1"/>
    <col min="3" max="3" width="16" style="64" customWidth="1"/>
    <col min="4" max="4" width="12" style="59" customWidth="1"/>
    <col min="5" max="5" width="15.85546875" style="64" customWidth="1"/>
    <col min="6" max="6" width="16.85546875" style="64" customWidth="1"/>
    <col min="7" max="7" width="20.85546875" style="65" customWidth="1"/>
    <col min="8" max="8" width="15.85546875" style="93" customWidth="1"/>
    <col min="9" max="16384" width="9.140625" style="4"/>
  </cols>
  <sheetData>
    <row r="1" spans="1:7" ht="60" x14ac:dyDescent="0.2">
      <c r="A1" s="83" t="s">
        <v>229</v>
      </c>
      <c r="B1" s="82" t="s">
        <v>365</v>
      </c>
      <c r="C1" s="84" t="s">
        <v>223</v>
      </c>
      <c r="D1" s="84" t="s">
        <v>224</v>
      </c>
      <c r="E1" s="85" t="s">
        <v>226</v>
      </c>
      <c r="F1" s="85" t="s">
        <v>227</v>
      </c>
      <c r="G1" s="86" t="s">
        <v>225</v>
      </c>
    </row>
    <row r="2" spans="1:7" ht="15" x14ac:dyDescent="0.2">
      <c r="A2" s="3"/>
      <c r="B2" s="36"/>
      <c r="C2" s="3"/>
      <c r="D2" s="3"/>
      <c r="E2" s="69"/>
      <c r="F2" s="69"/>
      <c r="G2" s="87"/>
    </row>
    <row r="3" spans="1:7" ht="30" x14ac:dyDescent="0.2">
      <c r="A3" s="3"/>
      <c r="B3" s="39" t="s">
        <v>0</v>
      </c>
      <c r="C3" s="38"/>
      <c r="D3" s="38"/>
      <c r="E3" s="44"/>
      <c r="F3" s="45"/>
      <c r="G3" s="46"/>
    </row>
    <row r="4" spans="1:7" ht="30" customHeight="1" x14ac:dyDescent="0.2">
      <c r="A4" s="3" t="s">
        <v>1</v>
      </c>
      <c r="B4" s="12" t="s">
        <v>2</v>
      </c>
      <c r="C4" s="47" t="s">
        <v>222</v>
      </c>
      <c r="D4" s="47"/>
      <c r="E4" s="27" t="s">
        <v>230</v>
      </c>
      <c r="F4" s="48"/>
      <c r="G4" s="27"/>
    </row>
    <row r="5" spans="1:7" ht="30" customHeight="1" x14ac:dyDescent="0.2">
      <c r="A5" s="3" t="s">
        <v>3</v>
      </c>
      <c r="B5" s="5" t="s">
        <v>4</v>
      </c>
      <c r="C5" s="49" t="s">
        <v>129</v>
      </c>
      <c r="D5" s="50" t="s">
        <v>332</v>
      </c>
      <c r="E5" s="51" t="s">
        <v>232</v>
      </c>
      <c r="F5" s="52" t="s">
        <v>231</v>
      </c>
      <c r="G5" s="51"/>
    </row>
    <row r="6" spans="1:7" ht="42.75" x14ac:dyDescent="0.2">
      <c r="A6" s="3" t="s">
        <v>5</v>
      </c>
      <c r="B6" s="5" t="s">
        <v>6</v>
      </c>
      <c r="C6" s="49" t="s">
        <v>129</v>
      </c>
      <c r="D6" s="50" t="s">
        <v>333</v>
      </c>
      <c r="E6" s="51" t="s">
        <v>232</v>
      </c>
      <c r="F6" s="52" t="s">
        <v>231</v>
      </c>
      <c r="G6" s="51"/>
    </row>
    <row r="7" spans="1:7" ht="57" x14ac:dyDescent="0.2">
      <c r="A7" s="3" t="s">
        <v>7</v>
      </c>
      <c r="B7" s="5" t="s">
        <v>8</v>
      </c>
      <c r="C7" s="49" t="s">
        <v>129</v>
      </c>
      <c r="D7" s="50" t="s">
        <v>334</v>
      </c>
      <c r="E7" s="51" t="s">
        <v>232</v>
      </c>
      <c r="F7" s="52" t="s">
        <v>231</v>
      </c>
      <c r="G7" s="51"/>
    </row>
    <row r="8" spans="1:7" ht="42.75" x14ac:dyDescent="0.2">
      <c r="A8" s="3" t="s">
        <v>9</v>
      </c>
      <c r="B8" s="12" t="s">
        <v>10</v>
      </c>
      <c r="C8" s="47" t="s">
        <v>222</v>
      </c>
      <c r="D8" s="47"/>
      <c r="E8" s="27" t="s">
        <v>232</v>
      </c>
      <c r="F8" s="48" t="s">
        <v>231</v>
      </c>
      <c r="G8" s="27"/>
    </row>
    <row r="9" spans="1:7" ht="42.75" x14ac:dyDescent="0.2">
      <c r="A9" s="3" t="s">
        <v>11</v>
      </c>
      <c r="B9" s="12" t="s">
        <v>12</v>
      </c>
      <c r="C9" s="47" t="s">
        <v>222</v>
      </c>
      <c r="D9" s="47"/>
      <c r="E9" s="27" t="s">
        <v>232</v>
      </c>
      <c r="F9" s="48" t="s">
        <v>233</v>
      </c>
      <c r="G9" s="27"/>
    </row>
    <row r="10" spans="1:7" ht="30" customHeight="1" x14ac:dyDescent="0.2">
      <c r="A10" s="3" t="s">
        <v>13</v>
      </c>
      <c r="B10" s="5" t="s">
        <v>14</v>
      </c>
      <c r="C10" s="49" t="s">
        <v>221</v>
      </c>
      <c r="D10" s="49"/>
      <c r="E10" s="28" t="s">
        <v>232</v>
      </c>
      <c r="F10" s="53" t="s">
        <v>234</v>
      </c>
      <c r="G10" s="28"/>
    </row>
    <row r="11" spans="1:7" ht="30" customHeight="1" x14ac:dyDescent="0.2">
      <c r="A11" s="3" t="s">
        <v>15</v>
      </c>
      <c r="B11" s="12" t="s">
        <v>16</v>
      </c>
      <c r="C11" s="47" t="s">
        <v>222</v>
      </c>
      <c r="D11" s="47"/>
      <c r="E11" s="27" t="s">
        <v>232</v>
      </c>
      <c r="F11" s="48" t="s">
        <v>234</v>
      </c>
      <c r="G11" s="27"/>
    </row>
    <row r="12" spans="1:7" ht="30" customHeight="1" x14ac:dyDescent="0.2">
      <c r="A12" s="3" t="s">
        <v>17</v>
      </c>
      <c r="B12" s="5" t="s">
        <v>18</v>
      </c>
      <c r="C12" s="49" t="s">
        <v>221</v>
      </c>
      <c r="D12" s="49"/>
      <c r="E12" s="28" t="s">
        <v>232</v>
      </c>
      <c r="F12" s="53" t="s">
        <v>233</v>
      </c>
      <c r="G12" s="28"/>
    </row>
    <row r="13" spans="1:7" ht="30" customHeight="1" x14ac:dyDescent="0.2">
      <c r="A13" s="3" t="s">
        <v>19</v>
      </c>
      <c r="B13" s="5" t="s">
        <v>20</v>
      </c>
      <c r="C13" s="49" t="s">
        <v>129</v>
      </c>
      <c r="D13" s="49"/>
      <c r="E13" s="28" t="s">
        <v>232</v>
      </c>
      <c r="F13" s="53" t="s">
        <v>235</v>
      </c>
      <c r="G13" s="28"/>
    </row>
    <row r="14" spans="1:7" ht="30" customHeight="1" x14ac:dyDescent="0.2">
      <c r="A14" s="3" t="s">
        <v>21</v>
      </c>
      <c r="B14" s="2" t="s">
        <v>22</v>
      </c>
      <c r="C14" s="49" t="s">
        <v>129</v>
      </c>
      <c r="D14" s="49"/>
      <c r="E14" s="28" t="s">
        <v>236</v>
      </c>
      <c r="F14" s="53" t="s">
        <v>237</v>
      </c>
      <c r="G14" s="28"/>
    </row>
    <row r="15" spans="1:7" ht="30" customHeight="1" x14ac:dyDescent="0.2">
      <c r="A15" s="3"/>
      <c r="B15" s="39" t="s">
        <v>23</v>
      </c>
      <c r="C15" s="38"/>
      <c r="D15" s="38"/>
      <c r="E15" s="46"/>
      <c r="F15" s="54"/>
      <c r="G15" s="46"/>
    </row>
    <row r="16" spans="1:7" ht="42.75" x14ac:dyDescent="0.2">
      <c r="A16" s="3" t="s">
        <v>24</v>
      </c>
      <c r="B16" s="12" t="s">
        <v>25</v>
      </c>
      <c r="C16" s="47" t="s">
        <v>222</v>
      </c>
      <c r="D16" s="47"/>
      <c r="E16" s="27" t="s">
        <v>238</v>
      </c>
      <c r="F16" s="48" t="s">
        <v>239</v>
      </c>
      <c r="G16" s="27"/>
    </row>
    <row r="17" spans="1:7" ht="42" customHeight="1" x14ac:dyDescent="0.2">
      <c r="A17" s="3" t="s">
        <v>26</v>
      </c>
      <c r="B17" s="5" t="s">
        <v>27</v>
      </c>
      <c r="C17" s="49" t="s">
        <v>129</v>
      </c>
      <c r="D17" s="50" t="s">
        <v>335</v>
      </c>
      <c r="E17" s="51" t="s">
        <v>238</v>
      </c>
      <c r="F17" s="52" t="s">
        <v>240</v>
      </c>
      <c r="G17" s="51"/>
    </row>
    <row r="18" spans="1:7" ht="42.75" x14ac:dyDescent="0.2">
      <c r="A18" s="3" t="s">
        <v>28</v>
      </c>
      <c r="B18" s="5" t="s">
        <v>29</v>
      </c>
      <c r="C18" s="49" t="s">
        <v>129</v>
      </c>
      <c r="D18" s="49"/>
      <c r="E18" s="28" t="s">
        <v>238</v>
      </c>
      <c r="F18" s="53" t="s">
        <v>241</v>
      </c>
      <c r="G18" s="55" t="s">
        <v>363</v>
      </c>
    </row>
    <row r="19" spans="1:7" ht="30" customHeight="1" x14ac:dyDescent="0.2">
      <c r="A19" s="3" t="s">
        <v>30</v>
      </c>
      <c r="B19" s="12" t="s">
        <v>31</v>
      </c>
      <c r="C19" s="47" t="s">
        <v>222</v>
      </c>
      <c r="D19" s="47"/>
      <c r="E19" s="27" t="s">
        <v>238</v>
      </c>
      <c r="F19" s="48" t="s">
        <v>242</v>
      </c>
      <c r="G19" s="27"/>
    </row>
    <row r="20" spans="1:7" ht="30" x14ac:dyDescent="0.2">
      <c r="A20" s="3"/>
      <c r="B20" s="39" t="s">
        <v>32</v>
      </c>
      <c r="C20" s="38"/>
      <c r="D20" s="38"/>
      <c r="E20" s="46"/>
      <c r="F20" s="54"/>
      <c r="G20" s="46"/>
    </row>
    <row r="21" spans="1:7" ht="57" x14ac:dyDescent="0.2">
      <c r="A21" s="3" t="s">
        <v>33</v>
      </c>
      <c r="B21" s="5" t="s">
        <v>34</v>
      </c>
      <c r="C21" s="37" t="s">
        <v>384</v>
      </c>
      <c r="D21" s="50"/>
      <c r="E21" s="56" t="s">
        <v>243</v>
      </c>
      <c r="F21" s="52" t="s">
        <v>244</v>
      </c>
      <c r="G21" s="37"/>
    </row>
    <row r="22" spans="1:7" ht="28.5" x14ac:dyDescent="0.2">
      <c r="A22" s="3" t="s">
        <v>35</v>
      </c>
      <c r="B22" s="5" t="s">
        <v>36</v>
      </c>
      <c r="C22" s="49" t="s">
        <v>383</v>
      </c>
      <c r="D22" s="49"/>
      <c r="E22" s="28" t="s">
        <v>245</v>
      </c>
      <c r="F22" s="53" t="s">
        <v>246</v>
      </c>
      <c r="G22" s="57"/>
    </row>
    <row r="23" spans="1:7" ht="28.5" x14ac:dyDescent="0.2">
      <c r="A23" s="3" t="s">
        <v>37</v>
      </c>
      <c r="B23" s="5" t="s">
        <v>38</v>
      </c>
      <c r="C23" s="49" t="s">
        <v>129</v>
      </c>
      <c r="D23" s="50" t="s">
        <v>332</v>
      </c>
      <c r="E23" s="51" t="s">
        <v>245</v>
      </c>
      <c r="F23" s="52" t="s">
        <v>246</v>
      </c>
      <c r="G23" s="51"/>
    </row>
    <row r="24" spans="1:7" ht="30" customHeight="1" x14ac:dyDescent="0.2">
      <c r="A24" s="3"/>
      <c r="B24" s="39" t="s">
        <v>39</v>
      </c>
      <c r="C24" s="38"/>
      <c r="D24" s="38"/>
      <c r="E24" s="46"/>
      <c r="F24" s="54"/>
      <c r="G24" s="46"/>
    </row>
    <row r="25" spans="1:7" ht="30" customHeight="1" x14ac:dyDescent="0.2">
      <c r="A25" s="3" t="s">
        <v>40</v>
      </c>
      <c r="B25" s="5" t="s">
        <v>41</v>
      </c>
      <c r="C25" s="49" t="s">
        <v>129</v>
      </c>
      <c r="D25" s="49"/>
      <c r="E25" s="28" t="s">
        <v>247</v>
      </c>
      <c r="F25" s="53" t="s">
        <v>248</v>
      </c>
      <c r="G25" s="51"/>
    </row>
    <row r="26" spans="1:7" ht="30" customHeight="1" x14ac:dyDescent="0.2">
      <c r="A26" s="3" t="s">
        <v>42</v>
      </c>
      <c r="B26" s="12" t="s">
        <v>43</v>
      </c>
      <c r="C26" s="47" t="s">
        <v>222</v>
      </c>
      <c r="D26" s="47"/>
      <c r="E26" s="27" t="s">
        <v>249</v>
      </c>
      <c r="F26" s="48" t="s">
        <v>250</v>
      </c>
      <c r="G26" s="27"/>
    </row>
    <row r="27" spans="1:7" ht="30" customHeight="1" x14ac:dyDescent="0.2">
      <c r="A27" s="3" t="s">
        <v>44</v>
      </c>
      <c r="B27" s="5" t="s">
        <v>45</v>
      </c>
      <c r="C27" s="49" t="s">
        <v>129</v>
      </c>
      <c r="D27" s="49"/>
      <c r="E27" s="28" t="s">
        <v>251</v>
      </c>
      <c r="F27" s="53"/>
      <c r="G27" s="51" t="s">
        <v>252</v>
      </c>
    </row>
    <row r="28" spans="1:7" ht="30" customHeight="1" x14ac:dyDescent="0.2">
      <c r="A28" s="3" t="s">
        <v>46</v>
      </c>
      <c r="B28" s="5" t="s">
        <v>47</v>
      </c>
      <c r="C28" s="49" t="s">
        <v>381</v>
      </c>
      <c r="D28" s="49"/>
      <c r="E28" s="28" t="s">
        <v>247</v>
      </c>
      <c r="F28" s="53" t="s">
        <v>253</v>
      </c>
      <c r="G28" s="51" t="s">
        <v>356</v>
      </c>
    </row>
    <row r="29" spans="1:7" ht="30" customHeight="1" x14ac:dyDescent="0.2">
      <c r="A29" s="3" t="s">
        <v>48</v>
      </c>
      <c r="B29" s="5" t="s">
        <v>49</v>
      </c>
      <c r="C29" s="49" t="s">
        <v>381</v>
      </c>
      <c r="D29" s="50"/>
      <c r="E29" s="51" t="s">
        <v>247</v>
      </c>
      <c r="F29" s="52" t="s">
        <v>254</v>
      </c>
      <c r="G29" s="49"/>
    </row>
    <row r="30" spans="1:7" ht="28.5" x14ac:dyDescent="0.2">
      <c r="A30" s="3" t="s">
        <v>50</v>
      </c>
      <c r="B30" s="5" t="s">
        <v>51</v>
      </c>
      <c r="C30" s="49" t="s">
        <v>381</v>
      </c>
      <c r="D30" s="49"/>
      <c r="E30" s="28" t="s">
        <v>247</v>
      </c>
      <c r="F30" s="53" t="s">
        <v>255</v>
      </c>
      <c r="G30" s="49"/>
    </row>
    <row r="31" spans="1:7" ht="42.75" x14ac:dyDescent="0.2">
      <c r="A31" s="3" t="s">
        <v>52</v>
      </c>
      <c r="B31" s="5" t="s">
        <v>53</v>
      </c>
      <c r="C31" s="49" t="s">
        <v>129</v>
      </c>
      <c r="D31" s="50" t="s">
        <v>337</v>
      </c>
      <c r="E31" s="51" t="s">
        <v>247</v>
      </c>
      <c r="F31" s="52" t="s">
        <v>256</v>
      </c>
      <c r="G31" s="51"/>
    </row>
    <row r="32" spans="1:7" ht="28.5" x14ac:dyDescent="0.2">
      <c r="A32" s="3" t="s">
        <v>54</v>
      </c>
      <c r="B32" s="5" t="s">
        <v>55</v>
      </c>
      <c r="C32" s="37" t="s">
        <v>370</v>
      </c>
      <c r="D32" s="50"/>
      <c r="E32" s="51"/>
      <c r="F32" s="52"/>
      <c r="G32" s="51" t="s">
        <v>392</v>
      </c>
    </row>
    <row r="33" spans="1:7" ht="30" customHeight="1" x14ac:dyDescent="0.2">
      <c r="A33" s="3" t="s">
        <v>56</v>
      </c>
      <c r="B33" s="5" t="s">
        <v>57</v>
      </c>
      <c r="C33" s="49" t="s">
        <v>221</v>
      </c>
      <c r="D33" s="49"/>
      <c r="E33" s="28" t="s">
        <v>257</v>
      </c>
      <c r="F33" s="53" t="s">
        <v>258</v>
      </c>
      <c r="G33" s="28"/>
    </row>
    <row r="34" spans="1:7" ht="30" customHeight="1" x14ac:dyDescent="0.2">
      <c r="A34" s="3" t="s">
        <v>58</v>
      </c>
      <c r="B34" s="5" t="s">
        <v>59</v>
      </c>
      <c r="C34" s="49" t="s">
        <v>221</v>
      </c>
      <c r="D34" s="50"/>
      <c r="E34" s="51" t="s">
        <v>247</v>
      </c>
      <c r="F34" s="52" t="s">
        <v>233</v>
      </c>
      <c r="G34" s="51"/>
    </row>
    <row r="35" spans="1:7" ht="30" customHeight="1" x14ac:dyDescent="0.2">
      <c r="A35" s="3" t="s">
        <v>60</v>
      </c>
      <c r="B35" s="5" t="s">
        <v>61</v>
      </c>
      <c r="C35" s="49" t="s">
        <v>221</v>
      </c>
      <c r="D35" s="50"/>
      <c r="E35" s="51" t="s">
        <v>247</v>
      </c>
      <c r="F35" s="52" t="s">
        <v>259</v>
      </c>
      <c r="G35" s="51"/>
    </row>
    <row r="36" spans="1:7" ht="71.25" x14ac:dyDescent="0.2">
      <c r="A36" s="3" t="s">
        <v>62</v>
      </c>
      <c r="B36" s="5" t="s">
        <v>63</v>
      </c>
      <c r="C36" s="49" t="s">
        <v>371</v>
      </c>
      <c r="D36" s="50"/>
      <c r="E36" s="51"/>
      <c r="F36" s="52"/>
      <c r="G36" s="51" t="s">
        <v>392</v>
      </c>
    </row>
    <row r="37" spans="1:7" ht="57" x14ac:dyDescent="0.2">
      <c r="A37" s="3" t="s">
        <v>64</v>
      </c>
      <c r="B37" s="5" t="s">
        <v>65</v>
      </c>
      <c r="C37" s="49" t="s">
        <v>129</v>
      </c>
      <c r="D37" s="50"/>
      <c r="E37" s="51" t="s">
        <v>247</v>
      </c>
      <c r="F37" s="52" t="s">
        <v>260</v>
      </c>
      <c r="G37" s="51"/>
    </row>
    <row r="38" spans="1:7" ht="28.5" x14ac:dyDescent="0.2">
      <c r="A38" s="3" t="s">
        <v>66</v>
      </c>
      <c r="B38" s="5" t="s">
        <v>67</v>
      </c>
      <c r="C38" s="49" t="s">
        <v>221</v>
      </c>
      <c r="D38" s="49"/>
      <c r="E38" s="28"/>
      <c r="F38" s="53" t="s">
        <v>261</v>
      </c>
      <c r="G38" s="28" t="s">
        <v>361</v>
      </c>
    </row>
    <row r="39" spans="1:7" ht="28.5" x14ac:dyDescent="0.2">
      <c r="A39" s="3" t="s">
        <v>68</v>
      </c>
      <c r="B39" s="5" t="s">
        <v>69</v>
      </c>
      <c r="C39" s="49" t="s">
        <v>393</v>
      </c>
      <c r="D39" s="50"/>
      <c r="E39" s="51" t="s">
        <v>238</v>
      </c>
      <c r="F39" s="52"/>
      <c r="G39" s="51" t="s">
        <v>394</v>
      </c>
    </row>
    <row r="40" spans="1:7" ht="28.5" x14ac:dyDescent="0.2">
      <c r="A40" s="3" t="s">
        <v>70</v>
      </c>
      <c r="B40" s="5" t="s">
        <v>71</v>
      </c>
      <c r="C40" s="37" t="s">
        <v>372</v>
      </c>
      <c r="D40" s="50"/>
      <c r="E40" s="51"/>
      <c r="F40" s="52"/>
      <c r="G40" s="51" t="s">
        <v>395</v>
      </c>
    </row>
    <row r="41" spans="1:7" ht="99.75" x14ac:dyDescent="0.2">
      <c r="A41" s="3" t="s">
        <v>72</v>
      </c>
      <c r="B41" s="13" t="s">
        <v>376</v>
      </c>
      <c r="C41" s="37" t="s">
        <v>129</v>
      </c>
      <c r="D41" s="49"/>
      <c r="E41" s="28" t="s">
        <v>247</v>
      </c>
      <c r="F41" s="53" t="s">
        <v>262</v>
      </c>
      <c r="G41" s="51"/>
    </row>
    <row r="42" spans="1:7" ht="42.75" x14ac:dyDescent="0.2">
      <c r="A42" s="3" t="s">
        <v>73</v>
      </c>
      <c r="B42" s="5" t="s">
        <v>74</v>
      </c>
      <c r="C42" s="49" t="s">
        <v>129</v>
      </c>
      <c r="D42" s="49"/>
      <c r="E42" s="28" t="s">
        <v>247</v>
      </c>
      <c r="F42" s="53" t="s">
        <v>262</v>
      </c>
      <c r="G42" s="51"/>
    </row>
    <row r="43" spans="1:7" ht="42.75" x14ac:dyDescent="0.2">
      <c r="A43" s="3" t="s">
        <v>75</v>
      </c>
      <c r="B43" s="5" t="s">
        <v>76</v>
      </c>
      <c r="C43" s="49" t="s">
        <v>391</v>
      </c>
      <c r="D43" s="49"/>
      <c r="E43" s="28" t="s">
        <v>247</v>
      </c>
      <c r="F43" s="53" t="s">
        <v>262</v>
      </c>
      <c r="G43" s="28"/>
    </row>
    <row r="44" spans="1:7" ht="129.75" customHeight="1" x14ac:dyDescent="0.2">
      <c r="A44" s="3" t="s">
        <v>77</v>
      </c>
      <c r="B44" s="5" t="s">
        <v>78</v>
      </c>
      <c r="C44" s="37" t="s">
        <v>373</v>
      </c>
      <c r="D44" s="50"/>
      <c r="E44" s="51"/>
      <c r="F44" s="52"/>
      <c r="G44" s="51" t="s">
        <v>362</v>
      </c>
    </row>
    <row r="45" spans="1:7" ht="78" customHeight="1" x14ac:dyDescent="0.2">
      <c r="A45" s="3" t="s">
        <v>79</v>
      </c>
      <c r="B45" s="5" t="s">
        <v>80</v>
      </c>
      <c r="C45" s="49" t="s">
        <v>396</v>
      </c>
      <c r="D45" s="49"/>
      <c r="E45" s="28"/>
      <c r="F45" s="53"/>
      <c r="G45" s="28" t="s">
        <v>360</v>
      </c>
    </row>
    <row r="46" spans="1:7" ht="28.5" x14ac:dyDescent="0.2">
      <c r="A46" s="3" t="s">
        <v>81</v>
      </c>
      <c r="B46" s="5" t="s">
        <v>82</v>
      </c>
      <c r="C46" s="58" t="s">
        <v>129</v>
      </c>
      <c r="D46" s="50" t="s">
        <v>333</v>
      </c>
      <c r="E46" s="51" t="s">
        <v>247</v>
      </c>
      <c r="F46" s="52" t="s">
        <v>263</v>
      </c>
      <c r="G46" s="51"/>
    </row>
    <row r="47" spans="1:7" ht="42.75" x14ac:dyDescent="0.2">
      <c r="A47" s="3" t="s">
        <v>83</v>
      </c>
      <c r="B47" s="14" t="s">
        <v>84</v>
      </c>
      <c r="C47" s="58" t="s">
        <v>129</v>
      </c>
      <c r="D47" s="50" t="s">
        <v>338</v>
      </c>
      <c r="E47" s="51" t="s">
        <v>247</v>
      </c>
      <c r="F47" s="52" t="s">
        <v>263</v>
      </c>
      <c r="G47" s="51"/>
    </row>
    <row r="48" spans="1:7" ht="28.5" x14ac:dyDescent="0.2">
      <c r="A48" s="3" t="s">
        <v>85</v>
      </c>
      <c r="B48" s="14" t="s">
        <v>86</v>
      </c>
      <c r="C48" s="58" t="s">
        <v>388</v>
      </c>
      <c r="D48" s="49"/>
      <c r="E48" s="28" t="s">
        <v>247</v>
      </c>
      <c r="F48" s="53" t="s">
        <v>263</v>
      </c>
      <c r="G48" s="28"/>
    </row>
    <row r="49" spans="1:7" ht="42.75" x14ac:dyDescent="0.2">
      <c r="A49" s="3" t="s">
        <v>87</v>
      </c>
      <c r="B49" s="5" t="s">
        <v>88</v>
      </c>
      <c r="C49" s="58" t="s">
        <v>129</v>
      </c>
      <c r="D49" s="49"/>
      <c r="E49" s="28" t="s">
        <v>247</v>
      </c>
      <c r="F49" s="53" t="s">
        <v>262</v>
      </c>
      <c r="G49" s="51"/>
    </row>
    <row r="50" spans="1:7" ht="30" customHeight="1" x14ac:dyDescent="0.2">
      <c r="A50" s="3"/>
      <c r="B50" s="39" t="s">
        <v>89</v>
      </c>
      <c r="C50" s="38"/>
      <c r="D50" s="38"/>
      <c r="E50" s="46"/>
      <c r="F50" s="54"/>
      <c r="G50" s="46"/>
    </row>
    <row r="51" spans="1:7" ht="42.75" x14ac:dyDescent="0.2">
      <c r="A51" s="3" t="s">
        <v>90</v>
      </c>
      <c r="B51" s="5" t="s">
        <v>91</v>
      </c>
      <c r="C51" s="49" t="s">
        <v>129</v>
      </c>
      <c r="D51" s="50" t="s">
        <v>339</v>
      </c>
      <c r="E51" s="51" t="s">
        <v>264</v>
      </c>
      <c r="F51" s="52" t="s">
        <v>265</v>
      </c>
      <c r="G51" s="51"/>
    </row>
    <row r="52" spans="1:7" ht="42.75" x14ac:dyDescent="0.2">
      <c r="A52" s="3" t="s">
        <v>92</v>
      </c>
      <c r="B52" s="5" t="s">
        <v>93</v>
      </c>
      <c r="C52" s="49" t="s">
        <v>129</v>
      </c>
      <c r="D52" s="50" t="s">
        <v>340</v>
      </c>
      <c r="E52" s="51" t="s">
        <v>316</v>
      </c>
      <c r="F52" s="52" t="s">
        <v>266</v>
      </c>
      <c r="G52" s="51"/>
    </row>
    <row r="53" spans="1:7" ht="42.75" x14ac:dyDescent="0.2">
      <c r="A53" s="3" t="s">
        <v>94</v>
      </c>
      <c r="B53" s="5" t="s">
        <v>95</v>
      </c>
      <c r="C53" s="49" t="s">
        <v>129</v>
      </c>
      <c r="D53" s="50" t="s">
        <v>340</v>
      </c>
      <c r="E53" s="51" t="s">
        <v>316</v>
      </c>
      <c r="F53" s="52" t="s">
        <v>267</v>
      </c>
      <c r="G53" s="51"/>
    </row>
    <row r="54" spans="1:7" ht="57" customHeight="1" x14ac:dyDescent="0.2">
      <c r="A54" s="3" t="s">
        <v>96</v>
      </c>
      <c r="B54" s="5" t="s">
        <v>97</v>
      </c>
      <c r="C54" s="49" t="s">
        <v>129</v>
      </c>
      <c r="D54" s="50" t="s">
        <v>340</v>
      </c>
      <c r="E54" s="51" t="s">
        <v>316</v>
      </c>
      <c r="F54" s="52" t="s">
        <v>267</v>
      </c>
      <c r="G54" s="51"/>
    </row>
    <row r="55" spans="1:7" ht="52.5" customHeight="1" x14ac:dyDescent="0.2">
      <c r="A55" s="3" t="s">
        <v>98</v>
      </c>
      <c r="B55" s="5" t="s">
        <v>99</v>
      </c>
      <c r="C55" s="49" t="s">
        <v>129</v>
      </c>
      <c r="D55" s="50" t="s">
        <v>343</v>
      </c>
      <c r="E55" s="51" t="s">
        <v>316</v>
      </c>
      <c r="F55" s="52" t="s">
        <v>267</v>
      </c>
      <c r="G55" s="51"/>
    </row>
    <row r="56" spans="1:7" ht="51.75" customHeight="1" x14ac:dyDescent="0.2">
      <c r="A56" s="3" t="s">
        <v>100</v>
      </c>
      <c r="B56" s="5" t="s">
        <v>101</v>
      </c>
      <c r="C56" s="49" t="s">
        <v>129</v>
      </c>
      <c r="D56" s="50" t="s">
        <v>334</v>
      </c>
      <c r="E56" s="51" t="s">
        <v>316</v>
      </c>
      <c r="F56" s="52" t="s">
        <v>267</v>
      </c>
      <c r="G56" s="51"/>
    </row>
    <row r="57" spans="1:7" ht="49.5" customHeight="1" x14ac:dyDescent="0.2">
      <c r="A57" s="3" t="s">
        <v>102</v>
      </c>
      <c r="B57" s="5" t="s">
        <v>103</v>
      </c>
      <c r="C57" s="49" t="s">
        <v>129</v>
      </c>
      <c r="D57" s="50" t="s">
        <v>342</v>
      </c>
      <c r="E57" s="51" t="s">
        <v>316</v>
      </c>
      <c r="F57" s="52" t="s">
        <v>267</v>
      </c>
      <c r="G57" s="51"/>
    </row>
    <row r="58" spans="1:7" ht="45" customHeight="1" x14ac:dyDescent="0.2">
      <c r="A58" s="3" t="s">
        <v>104</v>
      </c>
      <c r="B58" s="5" t="s">
        <v>105</v>
      </c>
      <c r="C58" s="49" t="s">
        <v>129</v>
      </c>
      <c r="D58" s="50" t="s">
        <v>340</v>
      </c>
      <c r="E58" s="51" t="s">
        <v>316</v>
      </c>
      <c r="F58" s="52" t="s">
        <v>268</v>
      </c>
      <c r="G58" s="51"/>
    </row>
    <row r="59" spans="1:7" ht="42.75" x14ac:dyDescent="0.2">
      <c r="A59" s="3" t="s">
        <v>106</v>
      </c>
      <c r="B59" s="5" t="s">
        <v>107</v>
      </c>
      <c r="C59" s="49" t="s">
        <v>129</v>
      </c>
      <c r="E59" s="28" t="s">
        <v>316</v>
      </c>
      <c r="F59" s="53" t="s">
        <v>267</v>
      </c>
      <c r="G59" s="49"/>
    </row>
    <row r="60" spans="1:7" ht="42.75" x14ac:dyDescent="0.2">
      <c r="A60" s="3" t="s">
        <v>108</v>
      </c>
      <c r="B60" s="5" t="s">
        <v>109</v>
      </c>
      <c r="C60" s="49" t="s">
        <v>221</v>
      </c>
      <c r="D60" s="49"/>
      <c r="E60" s="28" t="s">
        <v>316</v>
      </c>
      <c r="F60" s="53" t="s">
        <v>267</v>
      </c>
      <c r="G60" s="49" t="s">
        <v>382</v>
      </c>
    </row>
    <row r="61" spans="1:7" ht="42.75" x14ac:dyDescent="0.2">
      <c r="A61" s="3" t="s">
        <v>110</v>
      </c>
      <c r="B61" s="5" t="s">
        <v>111</v>
      </c>
      <c r="C61" s="49" t="s">
        <v>381</v>
      </c>
      <c r="D61" s="49"/>
      <c r="E61" s="28" t="s">
        <v>316</v>
      </c>
      <c r="F61" s="53" t="s">
        <v>267</v>
      </c>
      <c r="G61" s="28"/>
    </row>
    <row r="62" spans="1:7" ht="30" x14ac:dyDescent="0.2">
      <c r="A62" s="3"/>
      <c r="B62" s="39" t="s">
        <v>112</v>
      </c>
      <c r="C62" s="38"/>
      <c r="D62" s="38"/>
      <c r="E62" s="46"/>
      <c r="F62" s="54"/>
      <c r="G62" s="46"/>
    </row>
    <row r="63" spans="1:7" ht="42.75" x14ac:dyDescent="0.2">
      <c r="A63" s="3" t="s">
        <v>113</v>
      </c>
      <c r="B63" s="5" t="s">
        <v>114</v>
      </c>
      <c r="C63" s="49" t="s">
        <v>221</v>
      </c>
      <c r="D63" s="49"/>
      <c r="E63" s="28" t="s">
        <v>322</v>
      </c>
      <c r="F63" s="53" t="s">
        <v>269</v>
      </c>
      <c r="G63" s="28" t="s">
        <v>317</v>
      </c>
    </row>
    <row r="64" spans="1:7" ht="42.75" x14ac:dyDescent="0.2">
      <c r="A64" s="3" t="s">
        <v>115</v>
      </c>
      <c r="B64" s="5" t="s">
        <v>116</v>
      </c>
      <c r="C64" s="49" t="s">
        <v>221</v>
      </c>
      <c r="D64" s="49"/>
      <c r="E64" s="28"/>
      <c r="F64" s="53" t="s">
        <v>271</v>
      </c>
      <c r="G64" s="28" t="s">
        <v>354</v>
      </c>
    </row>
    <row r="65" spans="1:8" ht="42.75" x14ac:dyDescent="0.2">
      <c r="A65" s="3" t="s">
        <v>117</v>
      </c>
      <c r="B65" s="5" t="s">
        <v>118</v>
      </c>
      <c r="C65" s="49" t="s">
        <v>221</v>
      </c>
      <c r="D65" s="49"/>
      <c r="E65" s="28"/>
      <c r="F65" s="53" t="s">
        <v>271</v>
      </c>
      <c r="G65" s="28" t="s">
        <v>354</v>
      </c>
    </row>
    <row r="66" spans="1:8" ht="30" customHeight="1" x14ac:dyDescent="0.2">
      <c r="A66" s="3" t="s">
        <v>119</v>
      </c>
      <c r="B66" s="5" t="s">
        <v>120</v>
      </c>
      <c r="C66" s="49" t="s">
        <v>129</v>
      </c>
      <c r="D66" s="50" t="s">
        <v>344</v>
      </c>
      <c r="E66" s="28"/>
      <c r="F66" s="52" t="s">
        <v>272</v>
      </c>
      <c r="G66" s="51" t="s">
        <v>318</v>
      </c>
    </row>
    <row r="67" spans="1:8" ht="30" customHeight="1" x14ac:dyDescent="0.2">
      <c r="A67" s="3" t="s">
        <v>121</v>
      </c>
      <c r="B67" s="5" t="s">
        <v>122</v>
      </c>
      <c r="C67" s="49" t="s">
        <v>129</v>
      </c>
      <c r="D67" s="50" t="s">
        <v>335</v>
      </c>
      <c r="E67" s="28"/>
      <c r="F67" s="52" t="s">
        <v>273</v>
      </c>
      <c r="G67" s="51" t="s">
        <v>318</v>
      </c>
    </row>
    <row r="68" spans="1:8" s="6" customFormat="1" ht="30" customHeight="1" x14ac:dyDescent="0.2">
      <c r="A68" s="3" t="s">
        <v>123</v>
      </c>
      <c r="B68" s="5" t="s">
        <v>124</v>
      </c>
      <c r="C68" s="49" t="s">
        <v>129</v>
      </c>
      <c r="D68" s="49" t="s">
        <v>379</v>
      </c>
      <c r="E68" s="28"/>
      <c r="F68" s="53" t="s">
        <v>274</v>
      </c>
      <c r="G68" s="28" t="s">
        <v>318</v>
      </c>
      <c r="H68" s="94"/>
    </row>
    <row r="69" spans="1:8" ht="30" customHeight="1" x14ac:dyDescent="0.2">
      <c r="A69" s="3" t="s">
        <v>125</v>
      </c>
      <c r="B69" s="5" t="s">
        <v>126</v>
      </c>
      <c r="C69" s="49" t="s">
        <v>129</v>
      </c>
      <c r="D69" s="50" t="s">
        <v>345</v>
      </c>
      <c r="E69" s="28"/>
      <c r="F69" s="52" t="s">
        <v>273</v>
      </c>
      <c r="G69" s="51" t="s">
        <v>318</v>
      </c>
    </row>
    <row r="70" spans="1:8" ht="85.5" x14ac:dyDescent="0.2">
      <c r="A70" s="3" t="s">
        <v>127</v>
      </c>
      <c r="B70" s="5" t="s">
        <v>128</v>
      </c>
      <c r="C70" s="49" t="s">
        <v>221</v>
      </c>
      <c r="D70" s="49"/>
      <c r="E70" s="28"/>
      <c r="F70" s="53" t="s">
        <v>321</v>
      </c>
      <c r="G70" s="28" t="s">
        <v>319</v>
      </c>
    </row>
    <row r="71" spans="1:8" ht="28.5" x14ac:dyDescent="0.2">
      <c r="A71" s="3" t="s">
        <v>130</v>
      </c>
      <c r="B71" s="5" t="s">
        <v>131</v>
      </c>
      <c r="C71" s="49" t="s">
        <v>221</v>
      </c>
      <c r="D71" s="49"/>
      <c r="E71" s="28"/>
      <c r="F71" s="53" t="s">
        <v>250</v>
      </c>
      <c r="G71" s="28" t="s">
        <v>320</v>
      </c>
    </row>
    <row r="72" spans="1:8" ht="28.5" x14ac:dyDescent="0.2">
      <c r="A72" s="3" t="s">
        <v>132</v>
      </c>
      <c r="B72" s="5" t="s">
        <v>133</v>
      </c>
      <c r="C72" s="49" t="s">
        <v>221</v>
      </c>
      <c r="D72" s="49"/>
      <c r="E72" s="28"/>
      <c r="F72" s="53" t="s">
        <v>271</v>
      </c>
      <c r="G72" s="28" t="s">
        <v>270</v>
      </c>
    </row>
    <row r="73" spans="1:8" ht="71.25" x14ac:dyDescent="0.2">
      <c r="A73" s="3" t="s">
        <v>134</v>
      </c>
      <c r="B73" s="5" t="s">
        <v>135</v>
      </c>
      <c r="C73" s="49" t="s">
        <v>129</v>
      </c>
      <c r="D73" s="50" t="s">
        <v>341</v>
      </c>
      <c r="E73" s="28"/>
      <c r="F73" s="53" t="s">
        <v>274</v>
      </c>
      <c r="G73" s="51" t="s">
        <v>315</v>
      </c>
    </row>
    <row r="74" spans="1:8" ht="28.5" x14ac:dyDescent="0.2">
      <c r="A74" s="3" t="s">
        <v>136</v>
      </c>
      <c r="B74" s="5" t="s">
        <v>137</v>
      </c>
      <c r="C74" s="49" t="s">
        <v>220</v>
      </c>
      <c r="D74" s="49"/>
      <c r="E74" s="28" t="s">
        <v>323</v>
      </c>
      <c r="F74" s="53" t="s">
        <v>275</v>
      </c>
      <c r="G74" s="28"/>
    </row>
    <row r="75" spans="1:8" ht="71.25" x14ac:dyDescent="0.2">
      <c r="A75" s="3" t="s">
        <v>138</v>
      </c>
      <c r="B75" s="5" t="s">
        <v>139</v>
      </c>
      <c r="C75" s="49" t="s">
        <v>129</v>
      </c>
      <c r="D75" s="50" t="s">
        <v>346</v>
      </c>
      <c r="E75" s="28"/>
      <c r="F75" s="53" t="s">
        <v>276</v>
      </c>
      <c r="G75" s="51" t="s">
        <v>315</v>
      </c>
    </row>
    <row r="76" spans="1:8" ht="30" x14ac:dyDescent="0.2">
      <c r="A76" s="3"/>
      <c r="B76" s="39" t="s">
        <v>140</v>
      </c>
      <c r="C76" s="38"/>
      <c r="D76" s="38"/>
      <c r="E76" s="46"/>
      <c r="F76" s="54"/>
      <c r="G76" s="46"/>
    </row>
    <row r="77" spans="1:8" ht="57" x14ac:dyDescent="0.2">
      <c r="A77" s="3" t="s">
        <v>141</v>
      </c>
      <c r="B77" s="5" t="s">
        <v>142</v>
      </c>
      <c r="C77" s="49" t="s">
        <v>367</v>
      </c>
      <c r="D77" s="50"/>
      <c r="E77" s="51" t="s">
        <v>277</v>
      </c>
      <c r="F77" s="53" t="s">
        <v>246</v>
      </c>
      <c r="G77" s="51" t="s">
        <v>143</v>
      </c>
    </row>
    <row r="78" spans="1:8" ht="30" customHeight="1" x14ac:dyDescent="0.2">
      <c r="A78" s="3" t="s">
        <v>144</v>
      </c>
      <c r="B78" s="5" t="s">
        <v>145</v>
      </c>
      <c r="C78" s="49" t="s">
        <v>129</v>
      </c>
      <c r="D78" s="50" t="s">
        <v>347</v>
      </c>
      <c r="E78" s="51" t="s">
        <v>278</v>
      </c>
      <c r="F78" s="53" t="s">
        <v>244</v>
      </c>
      <c r="G78" s="51"/>
    </row>
    <row r="79" spans="1:8" ht="30" customHeight="1" x14ac:dyDescent="0.2">
      <c r="A79" s="3" t="s">
        <v>146</v>
      </c>
      <c r="B79" s="5" t="s">
        <v>147</v>
      </c>
      <c r="C79" s="49" t="s">
        <v>129</v>
      </c>
      <c r="D79" s="49" t="s">
        <v>336</v>
      </c>
      <c r="E79" s="28" t="s">
        <v>249</v>
      </c>
      <c r="F79" s="53" t="s">
        <v>279</v>
      </c>
      <c r="G79" s="51"/>
    </row>
    <row r="80" spans="1:8" ht="30" customHeight="1" x14ac:dyDescent="0.2">
      <c r="A80" s="3" t="s">
        <v>148</v>
      </c>
      <c r="B80" s="5" t="s">
        <v>149</v>
      </c>
      <c r="C80" s="37" t="s">
        <v>374</v>
      </c>
      <c r="D80" s="50"/>
      <c r="E80" s="51" t="s">
        <v>280</v>
      </c>
      <c r="F80" s="53" t="s">
        <v>281</v>
      </c>
      <c r="G80" s="37" t="s">
        <v>369</v>
      </c>
    </row>
    <row r="81" spans="1:7" ht="30" customHeight="1" x14ac:dyDescent="0.2">
      <c r="A81" s="3"/>
      <c r="B81" s="39" t="s">
        <v>150</v>
      </c>
      <c r="C81" s="38"/>
      <c r="D81" s="38"/>
      <c r="E81" s="46"/>
      <c r="F81" s="54"/>
      <c r="G81" s="46"/>
    </row>
    <row r="82" spans="1:7" ht="30" customHeight="1" x14ac:dyDescent="0.2">
      <c r="A82" s="3" t="s">
        <v>151</v>
      </c>
      <c r="B82" s="5" t="s">
        <v>152</v>
      </c>
      <c r="C82" s="49" t="s">
        <v>129</v>
      </c>
      <c r="D82" s="50"/>
      <c r="E82" s="51"/>
      <c r="F82" s="53" t="s">
        <v>285</v>
      </c>
      <c r="G82" s="51"/>
    </row>
    <row r="83" spans="1:7" ht="30" customHeight="1" x14ac:dyDescent="0.2">
      <c r="A83" s="3" t="s">
        <v>153</v>
      </c>
      <c r="B83" s="5" t="s">
        <v>154</v>
      </c>
      <c r="C83" s="49" t="s">
        <v>375</v>
      </c>
      <c r="D83" s="50"/>
      <c r="E83" s="51" t="s">
        <v>282</v>
      </c>
      <c r="F83" s="53" t="s">
        <v>283</v>
      </c>
      <c r="G83" s="49"/>
    </row>
    <row r="84" spans="1:7" ht="57" x14ac:dyDescent="0.2">
      <c r="A84" s="3" t="s">
        <v>155</v>
      </c>
      <c r="B84" s="5" t="s">
        <v>156</v>
      </c>
      <c r="C84" s="49" t="s">
        <v>129</v>
      </c>
      <c r="D84" s="50" t="s">
        <v>337</v>
      </c>
      <c r="E84" s="51" t="s">
        <v>284</v>
      </c>
      <c r="F84" s="53" t="s">
        <v>286</v>
      </c>
      <c r="G84" s="51"/>
    </row>
    <row r="85" spans="1:7" ht="30" customHeight="1" x14ac:dyDescent="0.2">
      <c r="A85" s="3" t="s">
        <v>157</v>
      </c>
      <c r="B85" s="5" t="s">
        <v>158</v>
      </c>
      <c r="C85" s="49" t="s">
        <v>129</v>
      </c>
      <c r="D85" s="50" t="s">
        <v>335</v>
      </c>
      <c r="E85" s="51" t="s">
        <v>287</v>
      </c>
      <c r="F85" s="53" t="s">
        <v>285</v>
      </c>
      <c r="G85" s="51"/>
    </row>
    <row r="86" spans="1:7" ht="30" customHeight="1" x14ac:dyDescent="0.2">
      <c r="A86" s="3" t="s">
        <v>159</v>
      </c>
      <c r="B86" s="5" t="s">
        <v>160</v>
      </c>
      <c r="C86" s="49" t="s">
        <v>129</v>
      </c>
      <c r="D86" s="50" t="s">
        <v>348</v>
      </c>
      <c r="E86" s="51" t="s">
        <v>238</v>
      </c>
      <c r="F86" s="53" t="s">
        <v>239</v>
      </c>
      <c r="G86" s="51"/>
    </row>
    <row r="87" spans="1:7" ht="30" customHeight="1" x14ac:dyDescent="0.2">
      <c r="A87" s="3" t="s">
        <v>161</v>
      </c>
      <c r="B87" s="5" t="s">
        <v>162</v>
      </c>
      <c r="C87" s="49" t="s">
        <v>375</v>
      </c>
      <c r="D87" s="50"/>
      <c r="E87" s="51" t="s">
        <v>288</v>
      </c>
      <c r="F87" s="53" t="s">
        <v>289</v>
      </c>
      <c r="G87" s="49"/>
    </row>
    <row r="88" spans="1:7" ht="42.75" x14ac:dyDescent="0.2">
      <c r="A88" s="3" t="s">
        <v>163</v>
      </c>
      <c r="B88" s="5" t="s">
        <v>164</v>
      </c>
      <c r="C88" s="49" t="s">
        <v>381</v>
      </c>
      <c r="D88" s="49"/>
      <c r="E88" s="28" t="s">
        <v>287</v>
      </c>
      <c r="F88" s="53" t="s">
        <v>290</v>
      </c>
      <c r="G88" s="51"/>
    </row>
    <row r="89" spans="1:7" ht="57" x14ac:dyDescent="0.2">
      <c r="A89" s="3" t="s">
        <v>165</v>
      </c>
      <c r="B89" s="5" t="s">
        <v>166</v>
      </c>
      <c r="C89" s="49" t="s">
        <v>375</v>
      </c>
      <c r="D89" s="50"/>
      <c r="E89" s="51"/>
      <c r="F89" s="53"/>
      <c r="G89" s="51" t="s">
        <v>349</v>
      </c>
    </row>
    <row r="90" spans="1:7" ht="57" x14ac:dyDescent="0.2">
      <c r="A90" s="3" t="s">
        <v>167</v>
      </c>
      <c r="B90" s="5" t="s">
        <v>168</v>
      </c>
      <c r="C90" s="49" t="s">
        <v>375</v>
      </c>
      <c r="D90" s="50"/>
      <c r="E90" s="51"/>
      <c r="F90" s="52"/>
      <c r="G90" s="51" t="s">
        <v>349</v>
      </c>
    </row>
    <row r="91" spans="1:7" ht="42.75" x14ac:dyDescent="0.2">
      <c r="A91" s="3" t="s">
        <v>169</v>
      </c>
      <c r="B91" s="5" t="s">
        <v>170</v>
      </c>
      <c r="C91" s="49" t="s">
        <v>129</v>
      </c>
      <c r="D91" s="50" t="s">
        <v>340</v>
      </c>
      <c r="E91" s="51" t="s">
        <v>291</v>
      </c>
      <c r="F91" s="53" t="s">
        <v>285</v>
      </c>
      <c r="G91" s="51"/>
    </row>
    <row r="92" spans="1:7" ht="57" x14ac:dyDescent="0.2">
      <c r="A92" s="3" t="s">
        <v>171</v>
      </c>
      <c r="B92" s="5" t="s">
        <v>172</v>
      </c>
      <c r="C92" s="49" t="s">
        <v>375</v>
      </c>
      <c r="D92" s="50"/>
      <c r="E92" s="51"/>
      <c r="F92" s="52"/>
      <c r="G92" s="51" t="s">
        <v>349</v>
      </c>
    </row>
    <row r="93" spans="1:7" ht="57" x14ac:dyDescent="0.2">
      <c r="A93" s="3" t="s">
        <v>173</v>
      </c>
      <c r="B93" s="15" t="s">
        <v>174</v>
      </c>
      <c r="C93" s="60" t="s">
        <v>375</v>
      </c>
      <c r="D93" s="60"/>
      <c r="E93" s="61" t="s">
        <v>287</v>
      </c>
      <c r="F93" s="62" t="s">
        <v>292</v>
      </c>
      <c r="G93" s="61" t="s">
        <v>349</v>
      </c>
    </row>
    <row r="94" spans="1:7" ht="30" customHeight="1" x14ac:dyDescent="0.2">
      <c r="A94" s="3" t="s">
        <v>175</v>
      </c>
      <c r="B94" s="5" t="s">
        <v>176</v>
      </c>
      <c r="C94" s="49" t="s">
        <v>129</v>
      </c>
      <c r="D94" s="49"/>
      <c r="E94" s="28"/>
      <c r="F94" s="53"/>
      <c r="G94" s="51" t="s">
        <v>293</v>
      </c>
    </row>
    <row r="95" spans="1:7" ht="30" customHeight="1" x14ac:dyDescent="0.2">
      <c r="A95" s="3" t="s">
        <v>177</v>
      </c>
      <c r="B95" s="12" t="s">
        <v>178</v>
      </c>
      <c r="C95" s="47" t="s">
        <v>222</v>
      </c>
      <c r="D95" s="47"/>
      <c r="E95" s="27"/>
      <c r="F95" s="48" t="s">
        <v>294</v>
      </c>
      <c r="G95" s="27"/>
    </row>
    <row r="96" spans="1:7" ht="30" customHeight="1" x14ac:dyDescent="0.2">
      <c r="A96" s="3" t="s">
        <v>179</v>
      </c>
      <c r="B96" s="5" t="s">
        <v>180</v>
      </c>
      <c r="C96" s="49" t="s">
        <v>129</v>
      </c>
      <c r="D96" s="50" t="s">
        <v>350</v>
      </c>
      <c r="E96" s="51"/>
      <c r="F96" s="52"/>
      <c r="G96" s="28" t="s">
        <v>357</v>
      </c>
    </row>
    <row r="97" spans="1:7" ht="42.75" x14ac:dyDescent="0.2">
      <c r="A97" s="3" t="s">
        <v>181</v>
      </c>
      <c r="B97" s="5" t="s">
        <v>182</v>
      </c>
      <c r="C97" s="49" t="s">
        <v>129</v>
      </c>
      <c r="D97" s="50" t="s">
        <v>346</v>
      </c>
      <c r="E97" s="51"/>
      <c r="F97" s="52"/>
      <c r="G97" s="51" t="s">
        <v>358</v>
      </c>
    </row>
    <row r="98" spans="1:7" ht="30" customHeight="1" x14ac:dyDescent="0.2">
      <c r="A98" s="3" t="s">
        <v>183</v>
      </c>
      <c r="B98" s="5" t="s">
        <v>184</v>
      </c>
      <c r="C98" s="49" t="s">
        <v>129</v>
      </c>
      <c r="D98" s="50" t="s">
        <v>337</v>
      </c>
      <c r="E98" s="51"/>
      <c r="F98" s="52"/>
      <c r="G98" s="51" t="s">
        <v>293</v>
      </c>
    </row>
    <row r="99" spans="1:7" ht="30" customHeight="1" x14ac:dyDescent="0.2">
      <c r="A99" s="3" t="s">
        <v>185</v>
      </c>
      <c r="B99" s="5" t="s">
        <v>186</v>
      </c>
      <c r="C99" s="49" t="s">
        <v>129</v>
      </c>
      <c r="D99" s="50" t="s">
        <v>342</v>
      </c>
      <c r="E99" s="51"/>
      <c r="F99" s="52"/>
      <c r="G99" s="51" t="s">
        <v>293</v>
      </c>
    </row>
    <row r="100" spans="1:7" ht="30" customHeight="1" x14ac:dyDescent="0.2">
      <c r="A100" s="3" t="s">
        <v>187</v>
      </c>
      <c r="B100" s="5" t="s">
        <v>188</v>
      </c>
      <c r="C100" s="49" t="s">
        <v>129</v>
      </c>
      <c r="D100" s="49" t="s">
        <v>385</v>
      </c>
      <c r="E100" s="28"/>
      <c r="F100" s="53"/>
      <c r="G100" s="28" t="s">
        <v>293</v>
      </c>
    </row>
    <row r="101" spans="1:7" ht="30" customHeight="1" x14ac:dyDescent="0.2">
      <c r="A101" s="3" t="s">
        <v>189</v>
      </c>
      <c r="B101" s="5" t="s">
        <v>190</v>
      </c>
      <c r="C101" s="49" t="s">
        <v>129</v>
      </c>
      <c r="D101" s="49" t="s">
        <v>366</v>
      </c>
      <c r="E101" s="28"/>
      <c r="F101" s="53"/>
      <c r="G101" s="28" t="s">
        <v>293</v>
      </c>
    </row>
    <row r="102" spans="1:7" ht="30" customHeight="1" x14ac:dyDescent="0.2">
      <c r="A102" s="3" t="s">
        <v>191</v>
      </c>
      <c r="B102" s="5" t="s">
        <v>192</v>
      </c>
      <c r="C102" s="49" t="s">
        <v>129</v>
      </c>
      <c r="D102" s="49" t="s">
        <v>366</v>
      </c>
      <c r="E102" s="28"/>
      <c r="F102" s="53" t="s">
        <v>295</v>
      </c>
      <c r="G102" s="28"/>
    </row>
    <row r="103" spans="1:7" ht="30" customHeight="1" x14ac:dyDescent="0.2">
      <c r="A103" s="3" t="s">
        <v>193</v>
      </c>
      <c r="B103" s="5" t="s">
        <v>194</v>
      </c>
      <c r="C103" s="49" t="s">
        <v>129</v>
      </c>
      <c r="D103" s="49" t="s">
        <v>366</v>
      </c>
      <c r="E103" s="28"/>
      <c r="F103" s="53"/>
      <c r="G103" s="28" t="s">
        <v>293</v>
      </c>
    </row>
    <row r="104" spans="1:7" ht="30" customHeight="1" x14ac:dyDescent="0.2">
      <c r="A104" s="3" t="s">
        <v>195</v>
      </c>
      <c r="B104" s="5" t="s">
        <v>196</v>
      </c>
      <c r="C104" s="49" t="s">
        <v>221</v>
      </c>
      <c r="D104" s="50" t="s">
        <v>387</v>
      </c>
      <c r="E104" s="51"/>
      <c r="F104" s="52" t="s">
        <v>296</v>
      </c>
      <c r="G104" s="51"/>
    </row>
    <row r="105" spans="1:7" ht="30" customHeight="1" x14ac:dyDescent="0.2">
      <c r="A105" s="3" t="s">
        <v>197</v>
      </c>
      <c r="B105" s="5" t="s">
        <v>198</v>
      </c>
      <c r="C105" s="49" t="s">
        <v>129</v>
      </c>
      <c r="D105" s="50" t="s">
        <v>341</v>
      </c>
      <c r="E105" s="51" t="s">
        <v>287</v>
      </c>
      <c r="F105" s="52" t="s">
        <v>297</v>
      </c>
      <c r="G105" s="51"/>
    </row>
    <row r="106" spans="1:7" ht="28.5" x14ac:dyDescent="0.2">
      <c r="A106" s="3" t="s">
        <v>199</v>
      </c>
      <c r="B106" s="5" t="s">
        <v>200</v>
      </c>
      <c r="C106" s="49" t="s">
        <v>380</v>
      </c>
      <c r="D106" s="50"/>
      <c r="E106" s="51" t="s">
        <v>287</v>
      </c>
      <c r="F106" s="52" t="s">
        <v>246</v>
      </c>
      <c r="G106" s="51"/>
    </row>
    <row r="107" spans="1:7" ht="30" customHeight="1" x14ac:dyDescent="0.2">
      <c r="A107" s="3" t="s">
        <v>201</v>
      </c>
      <c r="B107" s="5" t="s">
        <v>202</v>
      </c>
      <c r="C107" s="49" t="s">
        <v>375</v>
      </c>
      <c r="D107" s="50"/>
      <c r="E107" s="51" t="s">
        <v>287</v>
      </c>
      <c r="F107" s="52" t="s">
        <v>298</v>
      </c>
      <c r="G107" s="49"/>
    </row>
    <row r="108" spans="1:7" ht="30" customHeight="1" x14ac:dyDescent="0.2">
      <c r="A108" s="3" t="s">
        <v>203</v>
      </c>
      <c r="B108" s="5" t="s">
        <v>204</v>
      </c>
      <c r="C108" s="49" t="s">
        <v>129</v>
      </c>
      <c r="D108" s="50" t="s">
        <v>351</v>
      </c>
      <c r="E108" s="51" t="s">
        <v>299</v>
      </c>
      <c r="F108" s="52" t="s">
        <v>300</v>
      </c>
      <c r="G108" s="51"/>
    </row>
    <row r="109" spans="1:7" ht="42.75" x14ac:dyDescent="0.2">
      <c r="A109" s="3" t="s">
        <v>205</v>
      </c>
      <c r="B109" s="5" t="s">
        <v>206</v>
      </c>
      <c r="C109" s="49" t="s">
        <v>368</v>
      </c>
      <c r="D109" s="50"/>
      <c r="E109" s="51"/>
      <c r="F109" s="52"/>
      <c r="G109" s="51" t="s">
        <v>353</v>
      </c>
    </row>
    <row r="110" spans="1:7" ht="30" customHeight="1" x14ac:dyDescent="0.2">
      <c r="A110" s="75"/>
      <c r="B110" s="70" t="s">
        <v>207</v>
      </c>
      <c r="C110" s="38"/>
      <c r="D110" s="38"/>
      <c r="E110" s="46"/>
      <c r="F110" s="54"/>
      <c r="G110" s="46"/>
    </row>
    <row r="111" spans="1:7" ht="30" customHeight="1" x14ac:dyDescent="0.2">
      <c r="A111" s="7">
        <v>5901</v>
      </c>
      <c r="B111" s="5" t="s">
        <v>208</v>
      </c>
      <c r="C111" s="49" t="s">
        <v>129</v>
      </c>
      <c r="D111" s="50" t="s">
        <v>352</v>
      </c>
      <c r="E111" s="51" t="s">
        <v>228</v>
      </c>
      <c r="F111" s="52" t="s">
        <v>301</v>
      </c>
      <c r="G111" s="51"/>
    </row>
    <row r="112" spans="1:7" ht="57" x14ac:dyDescent="0.2">
      <c r="A112" s="7">
        <v>5902</v>
      </c>
      <c r="B112" s="5" t="s">
        <v>209</v>
      </c>
      <c r="C112" s="49" t="s">
        <v>129</v>
      </c>
      <c r="D112" s="50" t="s">
        <v>335</v>
      </c>
      <c r="E112" s="51" t="s">
        <v>302</v>
      </c>
      <c r="F112" s="52" t="s">
        <v>303</v>
      </c>
      <c r="G112" s="51"/>
    </row>
    <row r="113" spans="1:7" ht="30" customHeight="1" x14ac:dyDescent="0.2">
      <c r="A113" s="7">
        <v>5903</v>
      </c>
      <c r="B113" s="5" t="s">
        <v>210</v>
      </c>
      <c r="C113" s="49" t="s">
        <v>129</v>
      </c>
      <c r="D113" s="49" t="s">
        <v>352</v>
      </c>
      <c r="E113" s="28" t="s">
        <v>304</v>
      </c>
      <c r="F113" s="53" t="s">
        <v>305</v>
      </c>
      <c r="G113" s="51"/>
    </row>
    <row r="114" spans="1:7" ht="30" customHeight="1" x14ac:dyDescent="0.2">
      <c r="A114" s="7">
        <v>5904</v>
      </c>
      <c r="B114" s="5" t="s">
        <v>211</v>
      </c>
      <c r="C114" s="49" t="s">
        <v>381</v>
      </c>
      <c r="D114" s="49"/>
      <c r="E114" s="28" t="s">
        <v>249</v>
      </c>
      <c r="F114" s="53" t="s">
        <v>294</v>
      </c>
      <c r="G114" s="49"/>
    </row>
    <row r="115" spans="1:7" ht="30" customHeight="1" x14ac:dyDescent="0.2">
      <c r="A115" s="7">
        <v>5905</v>
      </c>
      <c r="B115" s="5" t="s">
        <v>212</v>
      </c>
      <c r="C115" s="49" t="s">
        <v>129</v>
      </c>
      <c r="D115" s="50" t="s">
        <v>338</v>
      </c>
      <c r="E115" s="51" t="s">
        <v>306</v>
      </c>
      <c r="F115" s="52" t="s">
        <v>307</v>
      </c>
      <c r="G115" s="51"/>
    </row>
    <row r="116" spans="1:7" ht="30" customHeight="1" x14ac:dyDescent="0.2">
      <c r="A116" s="7">
        <v>5906</v>
      </c>
      <c r="B116" s="5" t="s">
        <v>213</v>
      </c>
      <c r="C116" s="49" t="s">
        <v>129</v>
      </c>
      <c r="D116" s="49" t="s">
        <v>352</v>
      </c>
      <c r="E116" s="28" t="s">
        <v>291</v>
      </c>
      <c r="F116" s="53" t="s">
        <v>250</v>
      </c>
      <c r="G116" s="51"/>
    </row>
    <row r="117" spans="1:7" ht="30" customHeight="1" x14ac:dyDescent="0.2">
      <c r="A117" s="7">
        <v>5907</v>
      </c>
      <c r="B117" s="5" t="s">
        <v>214</v>
      </c>
      <c r="C117" s="49" t="s">
        <v>221</v>
      </c>
      <c r="D117" s="49"/>
      <c r="E117" s="28" t="s">
        <v>316</v>
      </c>
      <c r="F117" s="53" t="s">
        <v>308</v>
      </c>
      <c r="G117" s="51"/>
    </row>
    <row r="118" spans="1:7" ht="30" customHeight="1" x14ac:dyDescent="0.2">
      <c r="A118" s="7">
        <v>5908</v>
      </c>
      <c r="B118" s="5" t="s">
        <v>215</v>
      </c>
      <c r="C118" s="49" t="s">
        <v>129</v>
      </c>
      <c r="D118" s="50" t="s">
        <v>334</v>
      </c>
      <c r="E118" s="51" t="s">
        <v>257</v>
      </c>
      <c r="F118" s="52" t="s">
        <v>309</v>
      </c>
      <c r="G118" s="51"/>
    </row>
    <row r="119" spans="1:7" ht="30" customHeight="1" x14ac:dyDescent="0.2">
      <c r="A119" s="7">
        <v>5909</v>
      </c>
      <c r="B119" s="5" t="s">
        <v>216</v>
      </c>
      <c r="C119" s="49" t="s">
        <v>129</v>
      </c>
      <c r="D119" s="50" t="s">
        <v>337</v>
      </c>
      <c r="E119" s="51" t="s">
        <v>257</v>
      </c>
      <c r="F119" s="52" t="s">
        <v>310</v>
      </c>
      <c r="G119" s="51"/>
    </row>
    <row r="120" spans="1:7" ht="30" customHeight="1" x14ac:dyDescent="0.2">
      <c r="A120" s="7">
        <v>5910</v>
      </c>
      <c r="B120" s="5" t="s">
        <v>217</v>
      </c>
      <c r="C120" s="49" t="s">
        <v>129</v>
      </c>
      <c r="D120" s="50" t="s">
        <v>335</v>
      </c>
      <c r="E120" s="51" t="s">
        <v>316</v>
      </c>
      <c r="F120" s="52" t="s">
        <v>308</v>
      </c>
      <c r="G120" s="51"/>
    </row>
    <row r="121" spans="1:7" ht="30" customHeight="1" x14ac:dyDescent="0.2">
      <c r="A121" s="7">
        <v>5911</v>
      </c>
      <c r="B121" s="5" t="s">
        <v>218</v>
      </c>
      <c r="C121" s="49" t="s">
        <v>129</v>
      </c>
      <c r="D121" s="50" t="s">
        <v>333</v>
      </c>
      <c r="E121" s="51" t="s">
        <v>311</v>
      </c>
      <c r="F121" s="52" t="s">
        <v>312</v>
      </c>
      <c r="G121" s="51"/>
    </row>
    <row r="122" spans="1:7" ht="30" customHeight="1" x14ac:dyDescent="0.2">
      <c r="A122" s="7">
        <v>5912</v>
      </c>
      <c r="B122" s="5" t="s">
        <v>219</v>
      </c>
      <c r="C122" s="49" t="s">
        <v>129</v>
      </c>
      <c r="D122" s="50" t="s">
        <v>338</v>
      </c>
      <c r="E122" s="51" t="s">
        <v>249</v>
      </c>
      <c r="F122" s="52" t="s">
        <v>313</v>
      </c>
      <c r="G122" s="51"/>
    </row>
    <row r="123" spans="1:7" ht="30" customHeight="1" x14ac:dyDescent="0.2">
      <c r="A123" s="7">
        <v>5913</v>
      </c>
      <c r="B123" s="5" t="s">
        <v>78</v>
      </c>
      <c r="C123" s="49" t="s">
        <v>129</v>
      </c>
      <c r="D123" s="50" t="s">
        <v>355</v>
      </c>
      <c r="E123" s="51" t="s">
        <v>291</v>
      </c>
      <c r="F123" s="52" t="s">
        <v>314</v>
      </c>
      <c r="G123" s="51"/>
    </row>
    <row r="124" spans="1:7" x14ac:dyDescent="0.2">
      <c r="A124" s="76"/>
      <c r="B124" s="8"/>
      <c r="C124" s="63"/>
    </row>
    <row r="125" spans="1:7" x14ac:dyDescent="0.2">
      <c r="A125" s="76"/>
      <c r="B125" s="8"/>
      <c r="C125" s="63"/>
    </row>
    <row r="126" spans="1:7" x14ac:dyDescent="0.2">
      <c r="A126" s="76"/>
      <c r="B126" s="8"/>
      <c r="C126" s="63"/>
    </row>
    <row r="127" spans="1:7" x14ac:dyDescent="0.2">
      <c r="A127" s="76"/>
      <c r="B127" s="8"/>
      <c r="C127" s="63"/>
    </row>
    <row r="128" spans="1:7" ht="15" x14ac:dyDescent="0.25">
      <c r="A128" s="76"/>
      <c r="B128" s="9"/>
      <c r="C128" s="66"/>
    </row>
    <row r="129" spans="1:3" x14ac:dyDescent="0.2">
      <c r="A129" s="76"/>
      <c r="B129" s="10"/>
      <c r="C129" s="67"/>
    </row>
    <row r="130" spans="1:3" x14ac:dyDescent="0.2">
      <c r="A130" s="76"/>
      <c r="B130" s="11"/>
      <c r="C130" s="67"/>
    </row>
    <row r="131" spans="1:3" x14ac:dyDescent="0.2">
      <c r="A131" s="76"/>
      <c r="B131" s="11"/>
      <c r="C131" s="67"/>
    </row>
    <row r="132" spans="1:3" x14ac:dyDescent="0.2">
      <c r="A132" s="76"/>
      <c r="B132" s="11"/>
      <c r="C132" s="67"/>
    </row>
    <row r="133" spans="1:3" x14ac:dyDescent="0.2">
      <c r="A133" s="76"/>
      <c r="B133" s="11"/>
      <c r="C133" s="67"/>
    </row>
    <row r="134" spans="1:3" x14ac:dyDescent="0.2">
      <c r="A134" s="76"/>
      <c r="B134" s="11"/>
      <c r="C134" s="67"/>
    </row>
    <row r="135" spans="1:3" x14ac:dyDescent="0.2">
      <c r="A135" s="76"/>
      <c r="B135" s="11"/>
      <c r="C135" s="67"/>
    </row>
    <row r="136" spans="1:3" x14ac:dyDescent="0.2">
      <c r="A136" s="76"/>
      <c r="B136" s="11"/>
      <c r="C136" s="67"/>
    </row>
    <row r="137" spans="1:3" x14ac:dyDescent="0.2">
      <c r="A137" s="76"/>
      <c r="B137" s="10"/>
      <c r="C137" s="67"/>
    </row>
    <row r="138" spans="1:3" ht="15" x14ac:dyDescent="0.25">
      <c r="A138" s="76"/>
      <c r="B138" s="9"/>
      <c r="C138" s="68"/>
    </row>
    <row r="139" spans="1:3" x14ac:dyDescent="0.2">
      <c r="A139" s="76"/>
      <c r="B139" s="8"/>
      <c r="C139" s="63"/>
    </row>
  </sheetData>
  <pageMargins left="0.25" right="0.25" top="0.75" bottom="0.25" header="0.3" footer="0"/>
  <pageSetup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35"/>
  <sheetViews>
    <sheetView showGridLines="0" tabSelected="1" showRuler="0" view="pageLayout" topLeftCell="A112" zoomScale="75" zoomScaleNormal="100" zoomScalePageLayoutView="75" workbookViewId="0">
      <selection activeCell="D128" sqref="D128:D133"/>
    </sheetView>
  </sheetViews>
  <sheetFormatPr defaultRowHeight="15" x14ac:dyDescent="0.25"/>
  <cols>
    <col min="1" max="1" width="10.28515625" style="74" customWidth="1"/>
    <col min="2" max="2" width="71.140625" style="1" customWidth="1"/>
    <col min="3" max="3" width="23.42578125" style="1" bestFit="1" customWidth="1"/>
    <col min="4" max="4" width="11.42578125" style="17" customWidth="1"/>
    <col min="5" max="5" width="14" style="1" customWidth="1"/>
    <col min="6" max="16384" width="9.140625" style="1"/>
  </cols>
  <sheetData>
    <row r="1" spans="1:4" ht="26.25" customHeight="1" thickBot="1" x14ac:dyDescent="0.25">
      <c r="A1" s="90"/>
      <c r="B1" s="92" t="s">
        <v>386</v>
      </c>
      <c r="C1" s="91"/>
    </row>
    <row r="2" spans="1:4" s="21" customFormat="1" ht="30.75" thickBot="1" x14ac:dyDescent="0.3">
      <c r="A2" s="79" t="s">
        <v>364</v>
      </c>
      <c r="B2" s="89" t="s">
        <v>389</v>
      </c>
      <c r="C2" s="78" t="s">
        <v>223</v>
      </c>
    </row>
    <row r="3" spans="1:4" ht="30" customHeight="1" x14ac:dyDescent="0.2">
      <c r="A3" s="71"/>
      <c r="B3" s="41" t="s">
        <v>390</v>
      </c>
      <c r="C3" s="22"/>
      <c r="D3" s="1"/>
    </row>
    <row r="4" spans="1:4" ht="30" customHeight="1" x14ac:dyDescent="0.2">
      <c r="A4" s="40">
        <v>5001</v>
      </c>
      <c r="B4" s="19" t="s">
        <v>2</v>
      </c>
      <c r="C4" s="16" t="s">
        <v>129</v>
      </c>
      <c r="D4" s="1"/>
    </row>
    <row r="5" spans="1:4" ht="30" customHeight="1" x14ac:dyDescent="0.2">
      <c r="A5" s="40" t="s">
        <v>3</v>
      </c>
      <c r="B5" s="19" t="s">
        <v>4</v>
      </c>
      <c r="C5" s="16" t="str">
        <f>'Phase 2 original'!C5</f>
        <v>Completed</v>
      </c>
      <c r="D5" s="1"/>
    </row>
    <row r="6" spans="1:4" ht="28.5" x14ac:dyDescent="0.2">
      <c r="A6" s="40" t="s">
        <v>5</v>
      </c>
      <c r="B6" s="19" t="s">
        <v>6</v>
      </c>
      <c r="C6" s="16" t="str">
        <f>'Phase 2 original'!C6</f>
        <v>Completed</v>
      </c>
      <c r="D6" s="1"/>
    </row>
    <row r="7" spans="1:4" ht="28.5" x14ac:dyDescent="0.2">
      <c r="A7" s="40" t="s">
        <v>7</v>
      </c>
      <c r="B7" s="19" t="s">
        <v>8</v>
      </c>
      <c r="C7" s="16" t="str">
        <f>'Phase 2 original'!C7</f>
        <v>Completed</v>
      </c>
      <c r="D7" s="1"/>
    </row>
    <row r="8" spans="1:4" ht="28.5" x14ac:dyDescent="0.2">
      <c r="A8" s="40" t="s">
        <v>9</v>
      </c>
      <c r="B8" s="19" t="s">
        <v>10</v>
      </c>
      <c r="C8" s="16" t="s">
        <v>398</v>
      </c>
      <c r="D8" s="1"/>
    </row>
    <row r="9" spans="1:4" ht="30" customHeight="1" x14ac:dyDescent="0.2">
      <c r="A9" s="40" t="s">
        <v>11</v>
      </c>
      <c r="B9" s="19" t="s">
        <v>12</v>
      </c>
      <c r="C9" s="16" t="s">
        <v>220</v>
      </c>
      <c r="D9" s="1"/>
    </row>
    <row r="10" spans="1:4" ht="30" customHeight="1" x14ac:dyDescent="0.2">
      <c r="A10" s="40" t="s">
        <v>13</v>
      </c>
      <c r="B10" s="19" t="s">
        <v>14</v>
      </c>
      <c r="C10" s="16" t="str">
        <f>'Phase 2 original'!C10</f>
        <v>Cancelled</v>
      </c>
      <c r="D10" s="1"/>
    </row>
    <row r="11" spans="1:4" ht="30" customHeight="1" x14ac:dyDescent="0.2">
      <c r="A11" s="40" t="s">
        <v>15</v>
      </c>
      <c r="B11" s="19" t="s">
        <v>16</v>
      </c>
      <c r="C11" s="16" t="s">
        <v>398</v>
      </c>
      <c r="D11" s="1"/>
    </row>
    <row r="12" spans="1:4" ht="30" customHeight="1" x14ac:dyDescent="0.2">
      <c r="A12" s="40" t="s">
        <v>17</v>
      </c>
      <c r="B12" s="19" t="s">
        <v>18</v>
      </c>
      <c r="C12" s="16" t="str">
        <f>'Phase 2 original'!C12</f>
        <v>Cancelled</v>
      </c>
      <c r="D12" s="1"/>
    </row>
    <row r="13" spans="1:4" ht="30" customHeight="1" x14ac:dyDescent="0.2">
      <c r="A13" s="40" t="s">
        <v>19</v>
      </c>
      <c r="B13" s="19" t="s">
        <v>20</v>
      </c>
      <c r="C13" s="16" t="str">
        <f>'Phase 2 original'!C13</f>
        <v>Completed</v>
      </c>
      <c r="D13" s="1"/>
    </row>
    <row r="14" spans="1:4" ht="30" customHeight="1" x14ac:dyDescent="0.2">
      <c r="A14" s="40" t="s">
        <v>21</v>
      </c>
      <c r="B14" s="88" t="s">
        <v>22</v>
      </c>
      <c r="C14" s="16" t="str">
        <f>'Phase 2 original'!C14</f>
        <v>Completed</v>
      </c>
      <c r="D14" s="1"/>
    </row>
    <row r="15" spans="1:4" ht="30" customHeight="1" x14ac:dyDescent="0.2">
      <c r="A15" s="40"/>
      <c r="B15" s="42" t="s">
        <v>23</v>
      </c>
      <c r="C15" s="23"/>
      <c r="D15" s="1"/>
    </row>
    <row r="16" spans="1:4" ht="30" customHeight="1" x14ac:dyDescent="0.2">
      <c r="A16" s="40" t="s">
        <v>24</v>
      </c>
      <c r="B16" s="19" t="s">
        <v>25</v>
      </c>
      <c r="C16" s="16" t="s">
        <v>129</v>
      </c>
      <c r="D16" s="1"/>
    </row>
    <row r="17" spans="1:4" ht="30" customHeight="1" x14ac:dyDescent="0.2">
      <c r="A17" s="40" t="s">
        <v>26</v>
      </c>
      <c r="B17" s="19" t="s">
        <v>27</v>
      </c>
      <c r="C17" s="16" t="str">
        <f>'Phase 2 original'!C17</f>
        <v>Completed</v>
      </c>
      <c r="D17" s="1"/>
    </row>
    <row r="18" spans="1:4" ht="30" customHeight="1" x14ac:dyDescent="0.2">
      <c r="A18" s="40" t="s">
        <v>28</v>
      </c>
      <c r="B18" s="19" t="s">
        <v>29</v>
      </c>
      <c r="C18" s="16" t="str">
        <f>'Phase 2 original'!C18</f>
        <v>Completed</v>
      </c>
      <c r="D18" s="1"/>
    </row>
    <row r="19" spans="1:4" ht="30" customHeight="1" x14ac:dyDescent="0.2">
      <c r="A19" s="40" t="s">
        <v>30</v>
      </c>
      <c r="B19" s="19" t="s">
        <v>31</v>
      </c>
      <c r="C19" s="16" t="s">
        <v>397</v>
      </c>
      <c r="D19" s="1"/>
    </row>
    <row r="20" spans="1:4" ht="30" customHeight="1" x14ac:dyDescent="0.2">
      <c r="A20" s="40"/>
      <c r="B20" s="42" t="s">
        <v>32</v>
      </c>
      <c r="C20" s="23"/>
      <c r="D20" s="1"/>
    </row>
    <row r="21" spans="1:4" ht="30" customHeight="1" x14ac:dyDescent="0.2">
      <c r="A21" s="40" t="s">
        <v>33</v>
      </c>
      <c r="B21" s="19" t="s">
        <v>34</v>
      </c>
      <c r="C21" s="16" t="str">
        <f>'Phase 2 original'!C21</f>
        <v>Merged #5602</v>
      </c>
      <c r="D21" s="1"/>
    </row>
    <row r="22" spans="1:4" ht="30" customHeight="1" x14ac:dyDescent="0.2">
      <c r="A22" s="40" t="s">
        <v>35</v>
      </c>
      <c r="B22" s="19" t="s">
        <v>36</v>
      </c>
      <c r="C22" s="16" t="str">
        <f>'Phase 2 original'!C22</f>
        <v>Merged #7003</v>
      </c>
      <c r="D22" s="1"/>
    </row>
    <row r="23" spans="1:4" ht="30" customHeight="1" x14ac:dyDescent="0.2">
      <c r="A23" s="40" t="s">
        <v>37</v>
      </c>
      <c r="B23" s="19" t="s">
        <v>38</v>
      </c>
      <c r="C23" s="16" t="str">
        <f>'Phase 2 original'!C23</f>
        <v>Completed</v>
      </c>
      <c r="D23" s="1"/>
    </row>
    <row r="24" spans="1:4" ht="30" customHeight="1" x14ac:dyDescent="0.2">
      <c r="A24" s="40"/>
      <c r="B24" s="42" t="s">
        <v>39</v>
      </c>
      <c r="C24" s="23"/>
      <c r="D24" s="1"/>
    </row>
    <row r="25" spans="1:4" ht="30" customHeight="1" x14ac:dyDescent="0.2">
      <c r="A25" s="40" t="s">
        <v>40</v>
      </c>
      <c r="B25" s="19" t="s">
        <v>41</v>
      </c>
      <c r="C25" s="16" t="str">
        <f>'Phase 2 original'!C25</f>
        <v>Completed</v>
      </c>
      <c r="D25" s="1"/>
    </row>
    <row r="26" spans="1:4" ht="30" customHeight="1" x14ac:dyDescent="0.2">
      <c r="A26" s="40" t="s">
        <v>42</v>
      </c>
      <c r="B26" s="19" t="s">
        <v>43</v>
      </c>
      <c r="C26" s="16" t="s">
        <v>129</v>
      </c>
      <c r="D26" s="1"/>
    </row>
    <row r="27" spans="1:4" ht="30" customHeight="1" x14ac:dyDescent="0.2">
      <c r="A27" s="40" t="s">
        <v>44</v>
      </c>
      <c r="B27" s="19" t="s">
        <v>45</v>
      </c>
      <c r="C27" s="16" t="str">
        <f>'Phase 2 original'!C27</f>
        <v>Completed</v>
      </c>
      <c r="D27" s="1"/>
    </row>
    <row r="28" spans="1:4" ht="30" customHeight="1" x14ac:dyDescent="0.2">
      <c r="A28" s="40" t="s">
        <v>46</v>
      </c>
      <c r="B28" s="24" t="s">
        <v>47</v>
      </c>
      <c r="C28" s="16" t="str">
        <f>'Phase 2 original'!C28</f>
        <v>In Waiver</v>
      </c>
      <c r="D28" s="1"/>
    </row>
    <row r="29" spans="1:4" ht="30" customHeight="1" x14ac:dyDescent="0.2">
      <c r="A29" s="40" t="s">
        <v>48</v>
      </c>
      <c r="B29" s="24" t="s">
        <v>49</v>
      </c>
      <c r="C29" s="16" t="str">
        <f>'Phase 2 original'!C29</f>
        <v>In Waiver</v>
      </c>
      <c r="D29" s="1"/>
    </row>
    <row r="30" spans="1:4" ht="30" customHeight="1" x14ac:dyDescent="0.2">
      <c r="A30" s="40" t="s">
        <v>50</v>
      </c>
      <c r="B30" s="24" t="s">
        <v>51</v>
      </c>
      <c r="C30" s="16" t="str">
        <f>'Phase 2 original'!C30</f>
        <v>In Waiver</v>
      </c>
      <c r="D30" s="1"/>
    </row>
    <row r="31" spans="1:4" ht="30" customHeight="1" x14ac:dyDescent="0.2">
      <c r="A31" s="40" t="s">
        <v>52</v>
      </c>
      <c r="B31" s="19" t="s">
        <v>53</v>
      </c>
      <c r="C31" s="16" t="str">
        <f>'Phase 2 original'!C31</f>
        <v>Completed</v>
      </c>
      <c r="D31" s="1"/>
    </row>
    <row r="32" spans="1:4" ht="30" customHeight="1" x14ac:dyDescent="0.2">
      <c r="A32" s="40" t="s">
        <v>54</v>
      </c>
      <c r="B32" s="19" t="s">
        <v>55</v>
      </c>
      <c r="C32" s="16" t="str">
        <f>'Phase 2 original'!C32</f>
        <v>Merged #5005</v>
      </c>
      <c r="D32" s="1"/>
    </row>
    <row r="33" spans="1:4" ht="30" customHeight="1" x14ac:dyDescent="0.2">
      <c r="A33" s="40" t="s">
        <v>56</v>
      </c>
      <c r="B33" s="19" t="s">
        <v>57</v>
      </c>
      <c r="C33" s="16" t="str">
        <f>'Phase 2 original'!C33</f>
        <v>Cancelled</v>
      </c>
      <c r="D33" s="1"/>
    </row>
    <row r="34" spans="1:4" ht="30" customHeight="1" x14ac:dyDescent="0.2">
      <c r="A34" s="40" t="s">
        <v>58</v>
      </c>
      <c r="B34" s="19" t="s">
        <v>59</v>
      </c>
      <c r="C34" s="16" t="str">
        <f>'Phase 2 original'!C34</f>
        <v>Cancelled</v>
      </c>
      <c r="D34" s="1"/>
    </row>
    <row r="35" spans="1:4" ht="30" customHeight="1" x14ac:dyDescent="0.2">
      <c r="A35" s="40" t="s">
        <v>60</v>
      </c>
      <c r="B35" s="19" t="s">
        <v>61</v>
      </c>
      <c r="C35" s="16" t="str">
        <f>'Phase 2 original'!C35</f>
        <v>Cancelled</v>
      </c>
      <c r="D35" s="1"/>
    </row>
    <row r="36" spans="1:4" ht="42.75" x14ac:dyDescent="0.2">
      <c r="A36" s="40" t="s">
        <v>62</v>
      </c>
      <c r="B36" s="19" t="s">
        <v>63</v>
      </c>
      <c r="C36" s="16" t="str">
        <f>'Phase 2 original'!C36</f>
        <v>Merged #5402D</v>
      </c>
      <c r="D36" s="1"/>
    </row>
    <row r="37" spans="1:4" ht="28.5" x14ac:dyDescent="0.2">
      <c r="A37" s="40" t="s">
        <v>64</v>
      </c>
      <c r="B37" s="19" t="s">
        <v>65</v>
      </c>
      <c r="C37" s="16" t="str">
        <f>'Phase 2 original'!C37</f>
        <v>Completed</v>
      </c>
      <c r="D37" s="1"/>
    </row>
    <row r="38" spans="1:4" ht="30" customHeight="1" x14ac:dyDescent="0.2">
      <c r="A38" s="40" t="s">
        <v>66</v>
      </c>
      <c r="B38" s="19" t="s">
        <v>67</v>
      </c>
      <c r="C38" s="16" t="str">
        <f>'Phase 2 original'!C38</f>
        <v>Cancelled</v>
      </c>
      <c r="D38" s="1"/>
    </row>
    <row r="39" spans="1:4" ht="30" customHeight="1" x14ac:dyDescent="0.2">
      <c r="A39" s="40" t="s">
        <v>68</v>
      </c>
      <c r="B39" s="19" t="s">
        <v>69</v>
      </c>
      <c r="C39" s="16" t="str">
        <f>'Phase 2 original'!C39</f>
        <v>Merged #5101C</v>
      </c>
      <c r="D39" s="1"/>
    </row>
    <row r="40" spans="1:4" ht="30" customHeight="1" x14ac:dyDescent="0.2">
      <c r="A40" s="40" t="s">
        <v>70</v>
      </c>
      <c r="B40" s="19" t="s">
        <v>71</v>
      </c>
      <c r="C40" s="16" t="str">
        <f>'Phase 2 original'!C40</f>
        <v>Merged #5603</v>
      </c>
      <c r="D40" s="1"/>
    </row>
    <row r="41" spans="1:4" ht="71.25" x14ac:dyDescent="0.2">
      <c r="A41" s="40" t="s">
        <v>72</v>
      </c>
      <c r="B41" s="19" t="s">
        <v>376</v>
      </c>
      <c r="C41" s="16" t="str">
        <f>'Phase 2 original'!C41</f>
        <v>Completed</v>
      </c>
      <c r="D41" s="1"/>
    </row>
    <row r="42" spans="1:4" ht="30" customHeight="1" x14ac:dyDescent="0.2">
      <c r="A42" s="40" t="s">
        <v>73</v>
      </c>
      <c r="B42" s="19" t="s">
        <v>74</v>
      </c>
      <c r="C42" s="16" t="str">
        <f>'Phase 2 original'!C42</f>
        <v>Completed</v>
      </c>
      <c r="D42" s="1"/>
    </row>
    <row r="43" spans="1:4" ht="30" customHeight="1" x14ac:dyDescent="0.2">
      <c r="A43" s="40" t="s">
        <v>75</v>
      </c>
      <c r="B43" s="19" t="s">
        <v>76</v>
      </c>
      <c r="C43" s="16" t="str">
        <f>'Phase 2 original'!C43</f>
        <v>Merged Ph 4, Health Home Plan</v>
      </c>
      <c r="D43" s="1"/>
    </row>
    <row r="44" spans="1:4" ht="28.5" x14ac:dyDescent="0.2">
      <c r="A44" s="40" t="s">
        <v>77</v>
      </c>
      <c r="B44" s="19" t="s">
        <v>78</v>
      </c>
      <c r="C44" s="16" t="str">
        <f>'Phase 2 original'!C44</f>
        <v>Merged #5914</v>
      </c>
      <c r="D44" s="1"/>
    </row>
    <row r="45" spans="1:4" ht="57" x14ac:dyDescent="0.2">
      <c r="A45" s="40" t="s">
        <v>79</v>
      </c>
      <c r="B45" s="19" t="s">
        <v>80</v>
      </c>
      <c r="C45" s="16" t="str">
        <f>'Phase 2 original'!C45</f>
        <v>Completed - Implemented through enacted Budget 2015-2016</v>
      </c>
      <c r="D45" s="1"/>
    </row>
    <row r="46" spans="1:4" ht="30" customHeight="1" x14ac:dyDescent="0.2">
      <c r="A46" s="40" t="s">
        <v>81</v>
      </c>
      <c r="B46" s="19" t="s">
        <v>82</v>
      </c>
      <c r="C46" s="18" t="str">
        <f>'Phase 2 original'!C46</f>
        <v>Completed</v>
      </c>
      <c r="D46" s="1"/>
    </row>
    <row r="47" spans="1:4" ht="30" customHeight="1" x14ac:dyDescent="0.2">
      <c r="A47" s="40" t="s">
        <v>83</v>
      </c>
      <c r="B47" s="20" t="s">
        <v>84</v>
      </c>
      <c r="C47" s="18" t="str">
        <f>'Phase 2 original'!C47</f>
        <v>Completed</v>
      </c>
      <c r="D47" s="1"/>
    </row>
    <row r="48" spans="1:4" ht="30" customHeight="1" x14ac:dyDescent="0.2">
      <c r="A48" s="40" t="s">
        <v>85</v>
      </c>
      <c r="B48" s="20" t="s">
        <v>86</v>
      </c>
      <c r="C48" s="18" t="str">
        <f>'Phase 2 original'!C48</f>
        <v>Merged #8021</v>
      </c>
      <c r="D48" s="1"/>
    </row>
    <row r="49" spans="1:4" ht="30" customHeight="1" x14ac:dyDescent="0.2">
      <c r="A49" s="40" t="s">
        <v>87</v>
      </c>
      <c r="B49" s="19" t="s">
        <v>88</v>
      </c>
      <c r="C49" s="18" t="str">
        <f>'Phase 2 original'!C49</f>
        <v>Completed</v>
      </c>
      <c r="D49" s="1"/>
    </row>
    <row r="50" spans="1:4" ht="30" customHeight="1" x14ac:dyDescent="0.2">
      <c r="A50" s="40"/>
      <c r="B50" s="42" t="s">
        <v>89</v>
      </c>
      <c r="C50" s="23"/>
      <c r="D50" s="1"/>
    </row>
    <row r="51" spans="1:4" ht="30" customHeight="1" x14ac:dyDescent="0.2">
      <c r="A51" s="40" t="s">
        <v>90</v>
      </c>
      <c r="B51" s="19" t="s">
        <v>91</v>
      </c>
      <c r="C51" s="16" t="str">
        <f>'Phase 2 original'!C51</f>
        <v>Completed</v>
      </c>
      <c r="D51" s="1"/>
    </row>
    <row r="52" spans="1:4" ht="30" customHeight="1" x14ac:dyDescent="0.2">
      <c r="A52" s="40" t="s">
        <v>92</v>
      </c>
      <c r="B52" s="19" t="s">
        <v>93</v>
      </c>
      <c r="C52" s="16" t="str">
        <f>'Phase 2 original'!C52</f>
        <v>Completed</v>
      </c>
      <c r="D52" s="1"/>
    </row>
    <row r="53" spans="1:4" ht="30" customHeight="1" x14ac:dyDescent="0.2">
      <c r="A53" s="40" t="s">
        <v>94</v>
      </c>
      <c r="B53" s="19" t="s">
        <v>95</v>
      </c>
      <c r="C53" s="16" t="str">
        <f>'Phase 2 original'!C53</f>
        <v>Completed</v>
      </c>
      <c r="D53" s="1"/>
    </row>
    <row r="54" spans="1:4" ht="30" customHeight="1" x14ac:dyDescent="0.2">
      <c r="A54" s="40" t="s">
        <v>96</v>
      </c>
      <c r="B54" s="19" t="s">
        <v>97</v>
      </c>
      <c r="C54" s="16" t="str">
        <f>'Phase 2 original'!C54</f>
        <v>Completed</v>
      </c>
      <c r="D54" s="1"/>
    </row>
    <row r="55" spans="1:4" ht="30" customHeight="1" x14ac:dyDescent="0.2">
      <c r="A55" s="40" t="s">
        <v>98</v>
      </c>
      <c r="B55" s="19" t="s">
        <v>99</v>
      </c>
      <c r="C55" s="16" t="str">
        <f>'Phase 2 original'!C55</f>
        <v>Completed</v>
      </c>
      <c r="D55" s="1"/>
    </row>
    <row r="56" spans="1:4" ht="30" customHeight="1" x14ac:dyDescent="0.2">
      <c r="A56" s="40" t="s">
        <v>100</v>
      </c>
      <c r="B56" s="19" t="s">
        <v>101</v>
      </c>
      <c r="C56" s="16" t="str">
        <f>'Phase 2 original'!C56</f>
        <v>Completed</v>
      </c>
      <c r="D56" s="1"/>
    </row>
    <row r="57" spans="1:4" ht="30" customHeight="1" x14ac:dyDescent="0.2">
      <c r="A57" s="40" t="s">
        <v>102</v>
      </c>
      <c r="B57" s="19" t="s">
        <v>103</v>
      </c>
      <c r="C57" s="16" t="str">
        <f>'Phase 2 original'!C57</f>
        <v>Completed</v>
      </c>
      <c r="D57" s="1"/>
    </row>
    <row r="58" spans="1:4" ht="30" customHeight="1" x14ac:dyDescent="0.2">
      <c r="A58" s="40" t="s">
        <v>104</v>
      </c>
      <c r="B58" s="19" t="s">
        <v>105</v>
      </c>
      <c r="C58" s="16" t="str">
        <f>'Phase 2 original'!C58</f>
        <v>Completed</v>
      </c>
      <c r="D58" s="1"/>
    </row>
    <row r="59" spans="1:4" ht="30" customHeight="1" x14ac:dyDescent="0.2">
      <c r="A59" s="40" t="s">
        <v>106</v>
      </c>
      <c r="B59" s="19" t="s">
        <v>107</v>
      </c>
      <c r="C59" s="16" t="str">
        <f>'Phase 2 original'!C59</f>
        <v>Completed</v>
      </c>
      <c r="D59" s="1"/>
    </row>
    <row r="60" spans="1:4" ht="30" customHeight="1" x14ac:dyDescent="0.2">
      <c r="A60" s="40" t="s">
        <v>108</v>
      </c>
      <c r="B60" s="19" t="s">
        <v>109</v>
      </c>
      <c r="C60" s="16" t="str">
        <f>'Phase 2 original'!C60</f>
        <v>Cancelled</v>
      </c>
      <c r="D60" s="1"/>
    </row>
    <row r="61" spans="1:4" ht="30" customHeight="1" x14ac:dyDescent="0.2">
      <c r="A61" s="40" t="s">
        <v>110</v>
      </c>
      <c r="B61" s="19" t="s">
        <v>111</v>
      </c>
      <c r="C61" s="16" t="str">
        <f>'Phase 2 original'!C61</f>
        <v>In Waiver</v>
      </c>
      <c r="D61" s="1"/>
    </row>
    <row r="62" spans="1:4" ht="30" customHeight="1" x14ac:dyDescent="0.2">
      <c r="A62" s="40"/>
      <c r="B62" s="42" t="s">
        <v>112</v>
      </c>
      <c r="C62" s="23"/>
      <c r="D62" s="1"/>
    </row>
    <row r="63" spans="1:4" ht="30" customHeight="1" x14ac:dyDescent="0.2">
      <c r="A63" s="40" t="s">
        <v>113</v>
      </c>
      <c r="B63" s="19" t="s">
        <v>114</v>
      </c>
      <c r="C63" s="16" t="str">
        <f>'Phase 2 original'!C63</f>
        <v>Cancelled</v>
      </c>
      <c r="D63" s="1"/>
    </row>
    <row r="64" spans="1:4" ht="30" customHeight="1" x14ac:dyDescent="0.2">
      <c r="A64" s="40" t="s">
        <v>115</v>
      </c>
      <c r="B64" s="19" t="s">
        <v>116</v>
      </c>
      <c r="C64" s="16" t="str">
        <f>'Phase 2 original'!C64</f>
        <v>Cancelled</v>
      </c>
      <c r="D64" s="1"/>
    </row>
    <row r="65" spans="1:4" ht="30" customHeight="1" x14ac:dyDescent="0.2">
      <c r="A65" s="40" t="s">
        <v>117</v>
      </c>
      <c r="B65" s="19" t="s">
        <v>118</v>
      </c>
      <c r="C65" s="16" t="str">
        <f>'Phase 2 original'!C65</f>
        <v>Cancelled</v>
      </c>
      <c r="D65" s="1"/>
    </row>
    <row r="66" spans="1:4" ht="30" customHeight="1" x14ac:dyDescent="0.2">
      <c r="A66" s="40" t="s">
        <v>119</v>
      </c>
      <c r="B66" s="19" t="s">
        <v>120</v>
      </c>
      <c r="C66" s="16" t="str">
        <f>'Phase 2 original'!C66</f>
        <v>Completed</v>
      </c>
      <c r="D66" s="1"/>
    </row>
    <row r="67" spans="1:4" ht="30" customHeight="1" x14ac:dyDescent="0.2">
      <c r="A67" s="40" t="s">
        <v>121</v>
      </c>
      <c r="B67" s="19" t="s">
        <v>122</v>
      </c>
      <c r="C67" s="16" t="str">
        <f>'Phase 2 original'!C67</f>
        <v>Completed</v>
      </c>
      <c r="D67" s="1"/>
    </row>
    <row r="68" spans="1:4" ht="30" customHeight="1" x14ac:dyDescent="0.2">
      <c r="A68" s="40" t="s">
        <v>123</v>
      </c>
      <c r="B68" s="19" t="s">
        <v>124</v>
      </c>
      <c r="C68" s="16" t="str">
        <f>'Phase 2 original'!C68</f>
        <v>Completed</v>
      </c>
      <c r="D68" s="1"/>
    </row>
    <row r="69" spans="1:4" ht="30" customHeight="1" x14ac:dyDescent="0.2">
      <c r="A69" s="40" t="s">
        <v>125</v>
      </c>
      <c r="B69" s="19" t="s">
        <v>126</v>
      </c>
      <c r="C69" s="16" t="str">
        <f>'Phase 2 original'!C69</f>
        <v>Completed</v>
      </c>
      <c r="D69" s="1"/>
    </row>
    <row r="70" spans="1:4" ht="30" customHeight="1" x14ac:dyDescent="0.2">
      <c r="A70" s="40" t="s">
        <v>127</v>
      </c>
      <c r="B70" s="19" t="s">
        <v>128</v>
      </c>
      <c r="C70" s="16" t="str">
        <f>'Phase 2 original'!C70</f>
        <v>Cancelled</v>
      </c>
      <c r="D70" s="1"/>
    </row>
    <row r="71" spans="1:4" ht="30" customHeight="1" x14ac:dyDescent="0.2">
      <c r="A71" s="40" t="s">
        <v>130</v>
      </c>
      <c r="B71" s="19" t="s">
        <v>131</v>
      </c>
      <c r="C71" s="16" t="str">
        <f>'Phase 2 original'!C71</f>
        <v>Cancelled</v>
      </c>
      <c r="D71" s="1"/>
    </row>
    <row r="72" spans="1:4" ht="30" customHeight="1" x14ac:dyDescent="0.2">
      <c r="A72" s="40" t="s">
        <v>132</v>
      </c>
      <c r="B72" s="19" t="s">
        <v>133</v>
      </c>
      <c r="C72" s="16" t="str">
        <f>'Phase 2 original'!C72</f>
        <v>Cancelled</v>
      </c>
      <c r="D72" s="1"/>
    </row>
    <row r="73" spans="1:4" ht="30" customHeight="1" x14ac:dyDescent="0.2">
      <c r="A73" s="40" t="s">
        <v>134</v>
      </c>
      <c r="B73" s="19" t="s">
        <v>135</v>
      </c>
      <c r="C73" s="16" t="str">
        <f>'Phase 2 original'!C73</f>
        <v>Completed</v>
      </c>
      <c r="D73" s="1"/>
    </row>
    <row r="74" spans="1:4" ht="30" customHeight="1" x14ac:dyDescent="0.2">
      <c r="A74" s="40" t="s">
        <v>136</v>
      </c>
      <c r="B74" s="19" t="s">
        <v>137</v>
      </c>
      <c r="C74" s="16" t="str">
        <f>'Phase 2 original'!C74</f>
        <v>Suspended</v>
      </c>
      <c r="D74" s="1"/>
    </row>
    <row r="75" spans="1:4" ht="30" customHeight="1" x14ac:dyDescent="0.2">
      <c r="A75" s="40" t="s">
        <v>138</v>
      </c>
      <c r="B75" s="19" t="s">
        <v>139</v>
      </c>
      <c r="C75" s="16" t="str">
        <f>'Phase 2 original'!C75</f>
        <v>Completed</v>
      </c>
      <c r="D75" s="1"/>
    </row>
    <row r="76" spans="1:4" ht="30" customHeight="1" x14ac:dyDescent="0.2">
      <c r="A76" s="40"/>
      <c r="B76" s="42" t="s">
        <v>140</v>
      </c>
      <c r="C76" s="23"/>
      <c r="D76" s="1"/>
    </row>
    <row r="77" spans="1:4" ht="30" customHeight="1" x14ac:dyDescent="0.2">
      <c r="A77" s="40" t="s">
        <v>141</v>
      </c>
      <c r="B77" s="19" t="s">
        <v>142</v>
      </c>
      <c r="C77" s="16" t="str">
        <f>'Phase 2 original'!C77</f>
        <v>Merged #90</v>
      </c>
      <c r="D77" s="1"/>
    </row>
    <row r="78" spans="1:4" ht="30" customHeight="1" x14ac:dyDescent="0.2">
      <c r="A78" s="40" t="s">
        <v>144</v>
      </c>
      <c r="B78" s="19" t="s">
        <v>145</v>
      </c>
      <c r="C78" s="16" t="str">
        <f>'Phase 2 original'!C78</f>
        <v>Completed</v>
      </c>
      <c r="D78" s="1"/>
    </row>
    <row r="79" spans="1:4" ht="30" customHeight="1" x14ac:dyDescent="0.2">
      <c r="A79" s="40" t="s">
        <v>146</v>
      </c>
      <c r="B79" s="19" t="s">
        <v>147</v>
      </c>
      <c r="C79" s="16" t="str">
        <f>'Phase 2 original'!C79</f>
        <v>Completed</v>
      </c>
      <c r="D79" s="1"/>
    </row>
    <row r="80" spans="1:4" ht="30" customHeight="1" x14ac:dyDescent="0.2">
      <c r="A80" s="40" t="s">
        <v>148</v>
      </c>
      <c r="B80" s="19" t="s">
        <v>149</v>
      </c>
      <c r="C80" s="16" t="str">
        <f>'Phase 2 original'!C80</f>
        <v>Merged #67</v>
      </c>
      <c r="D80" s="1"/>
    </row>
    <row r="81" spans="1:4" ht="30" customHeight="1" x14ac:dyDescent="0.2">
      <c r="A81" s="40"/>
      <c r="B81" s="42" t="s">
        <v>150</v>
      </c>
      <c r="C81" s="23"/>
      <c r="D81" s="1"/>
    </row>
    <row r="82" spans="1:4" ht="30" customHeight="1" x14ac:dyDescent="0.2">
      <c r="A82" s="40" t="s">
        <v>151</v>
      </c>
      <c r="B82" s="19" t="s">
        <v>152</v>
      </c>
      <c r="C82" s="16" t="str">
        <f>'Phase 2 original'!C82</f>
        <v>Completed</v>
      </c>
      <c r="D82" s="1"/>
    </row>
    <row r="83" spans="1:4" ht="30" customHeight="1" x14ac:dyDescent="0.2">
      <c r="A83" s="40" t="s">
        <v>153</v>
      </c>
      <c r="B83" s="19" t="s">
        <v>154</v>
      </c>
      <c r="C83" s="16" t="str">
        <f>'Phase 2 original'!C83</f>
        <v>Merged #5700</v>
      </c>
      <c r="D83" s="1"/>
    </row>
    <row r="84" spans="1:4" ht="30" customHeight="1" x14ac:dyDescent="0.2">
      <c r="A84" s="40" t="s">
        <v>155</v>
      </c>
      <c r="B84" s="19" t="s">
        <v>156</v>
      </c>
      <c r="C84" s="16" t="str">
        <f>'Phase 2 original'!C84</f>
        <v>Completed</v>
      </c>
      <c r="D84" s="1"/>
    </row>
    <row r="85" spans="1:4" ht="30" customHeight="1" x14ac:dyDescent="0.2">
      <c r="A85" s="40" t="s">
        <v>157</v>
      </c>
      <c r="B85" s="19" t="s">
        <v>158</v>
      </c>
      <c r="C85" s="16" t="str">
        <f>'Phase 2 original'!C85</f>
        <v>Completed</v>
      </c>
      <c r="D85" s="1"/>
    </row>
    <row r="86" spans="1:4" ht="30" customHeight="1" x14ac:dyDescent="0.2">
      <c r="A86" s="40" t="s">
        <v>159</v>
      </c>
      <c r="B86" s="19" t="s">
        <v>160</v>
      </c>
      <c r="C86" s="16" t="str">
        <f>'Phase 2 original'!C86</f>
        <v>Completed</v>
      </c>
      <c r="D86" s="1"/>
    </row>
    <row r="87" spans="1:4" ht="30" customHeight="1" x14ac:dyDescent="0.2">
      <c r="A87" s="40" t="s">
        <v>161</v>
      </c>
      <c r="B87" s="19" t="s">
        <v>162</v>
      </c>
      <c r="C87" s="16" t="str">
        <f>'Phase 2 original'!C87</f>
        <v>Merged #5700</v>
      </c>
      <c r="D87" s="1"/>
    </row>
    <row r="88" spans="1:4" ht="30" customHeight="1" x14ac:dyDescent="0.2">
      <c r="A88" s="40" t="s">
        <v>163</v>
      </c>
      <c r="B88" s="19" t="s">
        <v>164</v>
      </c>
      <c r="C88" s="16" t="str">
        <f>'Phase 2 original'!C88</f>
        <v>In Waiver</v>
      </c>
      <c r="D88" s="1"/>
    </row>
    <row r="89" spans="1:4" ht="30" customHeight="1" x14ac:dyDescent="0.2">
      <c r="A89" s="40" t="s">
        <v>165</v>
      </c>
      <c r="B89" s="19" t="s">
        <v>166</v>
      </c>
      <c r="C89" s="16" t="str">
        <f>'Phase 2 original'!C89</f>
        <v>Merged #5700</v>
      </c>
      <c r="D89" s="1"/>
    </row>
    <row r="90" spans="1:4" ht="30" customHeight="1" x14ac:dyDescent="0.2">
      <c r="A90" s="40" t="s">
        <v>167</v>
      </c>
      <c r="B90" s="19" t="s">
        <v>168</v>
      </c>
      <c r="C90" s="16" t="str">
        <f>'Phase 2 original'!C90</f>
        <v>Merged #5700</v>
      </c>
      <c r="D90" s="1"/>
    </row>
    <row r="91" spans="1:4" ht="30" customHeight="1" x14ac:dyDescent="0.2">
      <c r="A91" s="40" t="s">
        <v>169</v>
      </c>
      <c r="B91" s="19" t="s">
        <v>170</v>
      </c>
      <c r="C91" s="16" t="str">
        <f>'Phase 2 original'!C91</f>
        <v>Completed</v>
      </c>
      <c r="D91" s="1"/>
    </row>
    <row r="92" spans="1:4" ht="30" customHeight="1" x14ac:dyDescent="0.2">
      <c r="A92" s="40" t="s">
        <v>171</v>
      </c>
      <c r="B92" s="19" t="s">
        <v>172</v>
      </c>
      <c r="C92" s="16" t="str">
        <f>'Phase 2 original'!C92</f>
        <v>Merged #5700</v>
      </c>
      <c r="D92" s="1"/>
    </row>
    <row r="93" spans="1:4" ht="30" customHeight="1" x14ac:dyDescent="0.2">
      <c r="A93" s="40" t="s">
        <v>173</v>
      </c>
      <c r="B93" s="25" t="s">
        <v>174</v>
      </c>
      <c r="C93" s="26" t="str">
        <f>'Phase 2 original'!C93</f>
        <v>Merged #5700</v>
      </c>
      <c r="D93" s="1"/>
    </row>
    <row r="94" spans="1:4" ht="30" customHeight="1" x14ac:dyDescent="0.2">
      <c r="A94" s="40" t="s">
        <v>175</v>
      </c>
      <c r="B94" s="19" t="s">
        <v>176</v>
      </c>
      <c r="C94" s="16" t="str">
        <f>'Phase 2 original'!C94</f>
        <v>Completed</v>
      </c>
      <c r="D94" s="1"/>
    </row>
    <row r="95" spans="1:4" ht="30" customHeight="1" x14ac:dyDescent="0.2">
      <c r="A95" s="40" t="s">
        <v>177</v>
      </c>
      <c r="B95" s="19" t="s">
        <v>178</v>
      </c>
      <c r="C95" s="16" t="s">
        <v>129</v>
      </c>
      <c r="D95" s="1"/>
    </row>
    <row r="96" spans="1:4" ht="30" customHeight="1" x14ac:dyDescent="0.2">
      <c r="A96" s="40" t="s">
        <v>179</v>
      </c>
      <c r="B96" s="19" t="s">
        <v>180</v>
      </c>
      <c r="C96" s="16" t="str">
        <f>'Phase 2 original'!C96</f>
        <v>Completed</v>
      </c>
      <c r="D96" s="1"/>
    </row>
    <row r="97" spans="1:4" ht="30" customHeight="1" x14ac:dyDescent="0.2">
      <c r="A97" s="40" t="s">
        <v>181</v>
      </c>
      <c r="B97" s="19" t="s">
        <v>182</v>
      </c>
      <c r="C97" s="16" t="str">
        <f>'Phase 2 original'!C97</f>
        <v>Completed</v>
      </c>
      <c r="D97" s="1"/>
    </row>
    <row r="98" spans="1:4" ht="30" customHeight="1" x14ac:dyDescent="0.2">
      <c r="A98" s="40" t="s">
        <v>183</v>
      </c>
      <c r="B98" s="19" t="s">
        <v>184</v>
      </c>
      <c r="C98" s="16" t="str">
        <f>'Phase 2 original'!C98</f>
        <v>Completed</v>
      </c>
      <c r="D98" s="1"/>
    </row>
    <row r="99" spans="1:4" ht="30" customHeight="1" x14ac:dyDescent="0.2">
      <c r="A99" s="40" t="s">
        <v>185</v>
      </c>
      <c r="B99" s="19" t="s">
        <v>186</v>
      </c>
      <c r="C99" s="16" t="str">
        <f>'Phase 2 original'!C99</f>
        <v>Completed</v>
      </c>
      <c r="D99" s="1"/>
    </row>
    <row r="100" spans="1:4" ht="30" customHeight="1" x14ac:dyDescent="0.2">
      <c r="A100" s="40" t="s">
        <v>187</v>
      </c>
      <c r="B100" s="19" t="s">
        <v>188</v>
      </c>
      <c r="C100" s="16" t="str">
        <f>'Phase 2 original'!C100</f>
        <v>Completed</v>
      </c>
      <c r="D100" s="1"/>
    </row>
    <row r="101" spans="1:4" ht="30" customHeight="1" x14ac:dyDescent="0.2">
      <c r="A101" s="40" t="s">
        <v>189</v>
      </c>
      <c r="B101" s="19" t="s">
        <v>190</v>
      </c>
      <c r="C101" s="16" t="str">
        <f>'Phase 2 original'!C101</f>
        <v>Completed</v>
      </c>
      <c r="D101" s="1"/>
    </row>
    <row r="102" spans="1:4" ht="30" customHeight="1" x14ac:dyDescent="0.2">
      <c r="A102" s="40" t="s">
        <v>191</v>
      </c>
      <c r="B102" s="19" t="s">
        <v>192</v>
      </c>
      <c r="C102" s="16" t="str">
        <f>'Phase 2 original'!C102</f>
        <v>Completed</v>
      </c>
      <c r="D102" s="1"/>
    </row>
    <row r="103" spans="1:4" ht="30" customHeight="1" x14ac:dyDescent="0.2">
      <c r="A103" s="40" t="s">
        <v>193</v>
      </c>
      <c r="B103" s="19" t="s">
        <v>194</v>
      </c>
      <c r="C103" s="16" t="str">
        <f>'Phase 2 original'!C103</f>
        <v>Completed</v>
      </c>
      <c r="D103" s="1"/>
    </row>
    <row r="104" spans="1:4" ht="30" customHeight="1" x14ac:dyDescent="0.2">
      <c r="A104" s="40" t="s">
        <v>195</v>
      </c>
      <c r="B104" s="19" t="s">
        <v>196</v>
      </c>
      <c r="C104" s="16" t="str">
        <f>'Phase 2 original'!C104</f>
        <v>Cancelled</v>
      </c>
      <c r="D104" s="1"/>
    </row>
    <row r="105" spans="1:4" ht="30" customHeight="1" x14ac:dyDescent="0.2">
      <c r="A105" s="40" t="s">
        <v>197</v>
      </c>
      <c r="B105" s="19" t="s">
        <v>198</v>
      </c>
      <c r="C105" s="16" t="str">
        <f>'Phase 2 original'!C105</f>
        <v>Completed</v>
      </c>
      <c r="D105" s="1"/>
    </row>
    <row r="106" spans="1:4" ht="30" customHeight="1" x14ac:dyDescent="0.2">
      <c r="A106" s="40" t="s">
        <v>199</v>
      </c>
      <c r="B106" s="19" t="s">
        <v>200</v>
      </c>
      <c r="C106" s="16" t="str">
        <f>'Phase 2 original'!C106</f>
        <v>Merged #7106</v>
      </c>
      <c r="D106" s="1"/>
    </row>
    <row r="107" spans="1:4" ht="30" customHeight="1" x14ac:dyDescent="0.2">
      <c r="A107" s="40" t="s">
        <v>201</v>
      </c>
      <c r="B107" s="19" t="s">
        <v>202</v>
      </c>
      <c r="C107" s="16" t="str">
        <f>'Phase 2 original'!C107</f>
        <v>Merged #5700</v>
      </c>
      <c r="D107" s="1"/>
    </row>
    <row r="108" spans="1:4" ht="30" customHeight="1" x14ac:dyDescent="0.2">
      <c r="A108" s="40" t="s">
        <v>203</v>
      </c>
      <c r="B108" s="19" t="s">
        <v>204</v>
      </c>
      <c r="C108" s="16" t="str">
        <f>'Phase 2 original'!C108</f>
        <v>Completed</v>
      </c>
      <c r="D108" s="1"/>
    </row>
    <row r="109" spans="1:4" ht="30" customHeight="1" x14ac:dyDescent="0.2">
      <c r="A109" s="40" t="s">
        <v>205</v>
      </c>
      <c r="B109" s="19" t="s">
        <v>377</v>
      </c>
      <c r="C109" s="16" t="str">
        <f>'Phase 2 original'!C109</f>
        <v>Merged #89</v>
      </c>
      <c r="D109" s="1"/>
    </row>
    <row r="110" spans="1:4" ht="30" customHeight="1" x14ac:dyDescent="0.25">
      <c r="A110" s="72"/>
      <c r="B110" s="43" t="s">
        <v>207</v>
      </c>
      <c r="C110" s="23"/>
      <c r="D110" s="1"/>
    </row>
    <row r="111" spans="1:4" ht="30" customHeight="1" x14ac:dyDescent="0.2">
      <c r="A111" s="73">
        <v>5901</v>
      </c>
      <c r="B111" s="19" t="s">
        <v>208</v>
      </c>
      <c r="C111" s="16" t="str">
        <f>'Phase 2 original'!C111</f>
        <v>Completed</v>
      </c>
      <c r="D111" s="1"/>
    </row>
    <row r="112" spans="1:4" ht="30" customHeight="1" x14ac:dyDescent="0.2">
      <c r="A112" s="73">
        <v>5902</v>
      </c>
      <c r="B112" s="19" t="s">
        <v>209</v>
      </c>
      <c r="C112" s="16" t="str">
        <f>'Phase 2 original'!C112</f>
        <v>Completed</v>
      </c>
      <c r="D112" s="1"/>
    </row>
    <row r="113" spans="1:5" ht="30" customHeight="1" x14ac:dyDescent="0.2">
      <c r="A113" s="73">
        <v>5903</v>
      </c>
      <c r="B113" s="19" t="s">
        <v>210</v>
      </c>
      <c r="C113" s="16" t="str">
        <f>'Phase 2 original'!C113</f>
        <v>Completed</v>
      </c>
      <c r="D113" s="1"/>
    </row>
    <row r="114" spans="1:5" ht="30" customHeight="1" x14ac:dyDescent="0.2">
      <c r="A114" s="73">
        <v>5904</v>
      </c>
      <c r="B114" s="19" t="s">
        <v>211</v>
      </c>
      <c r="C114" s="16" t="str">
        <f>'Phase 2 original'!C114</f>
        <v>In Waiver</v>
      </c>
      <c r="D114" s="1"/>
    </row>
    <row r="115" spans="1:5" ht="30" customHeight="1" x14ac:dyDescent="0.2">
      <c r="A115" s="73">
        <v>5905</v>
      </c>
      <c r="B115" s="19" t="s">
        <v>212</v>
      </c>
      <c r="C115" s="16" t="str">
        <f>'Phase 2 original'!C115</f>
        <v>Completed</v>
      </c>
      <c r="D115" s="1"/>
    </row>
    <row r="116" spans="1:5" ht="30" customHeight="1" x14ac:dyDescent="0.2">
      <c r="A116" s="73">
        <v>5906</v>
      </c>
      <c r="B116" s="19" t="s">
        <v>213</v>
      </c>
      <c r="C116" s="16" t="str">
        <f>'Phase 2 original'!C116</f>
        <v>Completed</v>
      </c>
      <c r="D116" s="1"/>
    </row>
    <row r="117" spans="1:5" ht="30" customHeight="1" x14ac:dyDescent="0.2">
      <c r="A117" s="73">
        <v>5907</v>
      </c>
      <c r="B117" s="19" t="s">
        <v>214</v>
      </c>
      <c r="C117" s="16" t="str">
        <f>'Phase 2 original'!C117</f>
        <v>Cancelled</v>
      </c>
      <c r="D117" s="1"/>
    </row>
    <row r="118" spans="1:5" ht="30" customHeight="1" x14ac:dyDescent="0.2">
      <c r="A118" s="73">
        <v>5908</v>
      </c>
      <c r="B118" s="19" t="s">
        <v>215</v>
      </c>
      <c r="C118" s="16" t="str">
        <f>'Phase 2 original'!C118</f>
        <v>Completed</v>
      </c>
      <c r="D118" s="1"/>
    </row>
    <row r="119" spans="1:5" ht="30" customHeight="1" x14ac:dyDescent="0.2">
      <c r="A119" s="73">
        <v>5909</v>
      </c>
      <c r="B119" s="19" t="s">
        <v>216</v>
      </c>
      <c r="C119" s="16" t="str">
        <f>'Phase 2 original'!C119</f>
        <v>Completed</v>
      </c>
      <c r="D119" s="1"/>
    </row>
    <row r="120" spans="1:5" ht="30" customHeight="1" x14ac:dyDescent="0.2">
      <c r="A120" s="73">
        <v>5910</v>
      </c>
      <c r="B120" s="19" t="s">
        <v>217</v>
      </c>
      <c r="C120" s="16" t="str">
        <f>'Phase 2 original'!C120</f>
        <v>Completed</v>
      </c>
      <c r="D120" s="1"/>
    </row>
    <row r="121" spans="1:5" ht="30" customHeight="1" x14ac:dyDescent="0.2">
      <c r="A121" s="73">
        <v>5911</v>
      </c>
      <c r="B121" s="19" t="s">
        <v>218</v>
      </c>
      <c r="C121" s="16" t="str">
        <f>'Phase 2 original'!C121</f>
        <v>Completed</v>
      </c>
      <c r="D121" s="1"/>
    </row>
    <row r="122" spans="1:5" ht="30" customHeight="1" x14ac:dyDescent="0.2">
      <c r="A122" s="73">
        <v>5912</v>
      </c>
      <c r="B122" s="19" t="s">
        <v>219</v>
      </c>
      <c r="C122" s="16" t="str">
        <f>'Phase 2 original'!C122</f>
        <v>Completed</v>
      </c>
      <c r="D122" s="1"/>
    </row>
    <row r="123" spans="1:5" ht="30" customHeight="1" x14ac:dyDescent="0.2">
      <c r="A123" s="73">
        <v>5913</v>
      </c>
      <c r="B123" s="19" t="s">
        <v>78</v>
      </c>
      <c r="C123" s="16" t="str">
        <f>'Phase 2 original'!C123</f>
        <v>Completed</v>
      </c>
      <c r="D123" s="1"/>
    </row>
    <row r="125" spans="1:5" ht="15.75" thickBot="1" x14ac:dyDescent="0.3"/>
    <row r="126" spans="1:5" x14ac:dyDescent="0.25">
      <c r="C126" s="80" t="s">
        <v>378</v>
      </c>
      <c r="D126" s="81"/>
      <c r="E126" s="17"/>
    </row>
    <row r="127" spans="1:5" x14ac:dyDescent="0.25">
      <c r="C127" s="30" t="s">
        <v>324</v>
      </c>
      <c r="D127" s="31">
        <f>COUNTIF(C3:C123,"cancelled*")</f>
        <v>15</v>
      </c>
      <c r="E127" s="17"/>
    </row>
    <row r="128" spans="1:5" x14ac:dyDescent="0.25">
      <c r="C128" s="30" t="s">
        <v>325</v>
      </c>
      <c r="D128" s="95">
        <f>COUNTIF(C4:C123,"complete*")</f>
        <v>66</v>
      </c>
      <c r="E128" s="17"/>
    </row>
    <row r="129" spans="3:5" x14ac:dyDescent="0.25">
      <c r="C129" s="30" t="s">
        <v>326</v>
      </c>
      <c r="D129" s="95">
        <f>COUNTIF(C3:C123,"merg*")</f>
        <v>23</v>
      </c>
      <c r="E129" s="17"/>
    </row>
    <row r="130" spans="3:5" x14ac:dyDescent="0.25">
      <c r="C130" s="30" t="s">
        <v>330</v>
      </c>
      <c r="D130" s="95">
        <f>COUNTIF(C3:C123,"*waiver*")</f>
        <v>6</v>
      </c>
      <c r="E130" s="17"/>
    </row>
    <row r="131" spans="3:5" x14ac:dyDescent="0.25">
      <c r="C131" s="30" t="s">
        <v>327</v>
      </c>
      <c r="D131" s="95">
        <f>COUNTIF(C3:C123,"sub* comp*")</f>
        <v>0</v>
      </c>
      <c r="E131" s="17"/>
    </row>
    <row r="132" spans="3:5" x14ac:dyDescent="0.25">
      <c r="C132" s="30" t="s">
        <v>328</v>
      </c>
      <c r="D132" s="95">
        <f>COUNTIF(C3:C123,"suspend*")</f>
        <v>2</v>
      </c>
      <c r="E132" s="17"/>
    </row>
    <row r="133" spans="3:5" ht="15.75" thickBot="1" x14ac:dyDescent="0.3">
      <c r="C133" s="33" t="s">
        <v>329</v>
      </c>
      <c r="D133" s="95">
        <f>COUNTIF(C4:C124,"in prog*")</f>
        <v>0</v>
      </c>
      <c r="E133" s="17"/>
    </row>
    <row r="134" spans="3:5" ht="16.5" thickTop="1" thickBot="1" x14ac:dyDescent="0.3">
      <c r="C134" s="34" t="s">
        <v>331</v>
      </c>
      <c r="D134" s="32">
        <f>SUM(D127:D133)</f>
        <v>112</v>
      </c>
      <c r="E134" s="17"/>
    </row>
    <row r="135" spans="3:5" x14ac:dyDescent="0.25">
      <c r="D135" s="29">
        <f>(SUM(D131:D133)/D134)</f>
        <v>1.7857142857142856E-2</v>
      </c>
      <c r="E135" s="35" t="s">
        <v>359</v>
      </c>
    </row>
  </sheetData>
  <sheetProtection selectLockedCells="1"/>
  <sortState ref="B2:F115">
    <sortCondition ref="B2:B115"/>
  </sortState>
  <pageMargins left="0.25" right="0.25" top="0.75" bottom="0.25" header="0.3" footer="0"/>
  <pageSetup scale="88" orientation="landscape" r:id="rId1"/>
  <headerFooter>
    <oddHeader>&amp;L&amp;G</oddHeader>
  </headerFooter>
  <rowBreaks count="5" manualBreakCount="5">
    <brk id="14" max="16383" man="1"/>
    <brk id="49" max="16383" man="1"/>
    <brk id="69" max="16383" man="1"/>
    <brk id="90" max="16383" man="1"/>
    <brk id="111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Phase 2 original</vt:lpstr>
      <vt:lpstr>Phase 2</vt:lpstr>
    </vt:vector>
  </TitlesOfParts>
  <Company>NYS 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Deanna Ripstein</dc:creator>
  <cp:lastModifiedBy>Kim Fraim</cp:lastModifiedBy>
  <cp:lastPrinted>2017-07-06T19:38:13Z</cp:lastPrinted>
  <dcterms:created xsi:type="dcterms:W3CDTF">2014-09-09T13:29:03Z</dcterms:created>
  <dcterms:modified xsi:type="dcterms:W3CDTF">2018-11-05T17:38:06Z</dcterms:modified>
</cp:coreProperties>
</file>